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601" firstSheet="1" activeTab="1"/>
  </bookViews>
  <sheets>
    <sheet name="Лист17" sheetId="1" r:id="rId1"/>
    <sheet name="Лист1" sheetId="2" r:id="rId2"/>
  </sheets>
  <definedNames>
    <definedName name="_xlnm.Print_Area" localSheetId="1">'Лист1'!$A$1:$G$174</definedName>
  </definedNames>
  <calcPr fullCalcOnLoad="1"/>
</workbook>
</file>

<file path=xl/sharedStrings.xml><?xml version="1.0" encoding="utf-8"?>
<sst xmlns="http://schemas.openxmlformats.org/spreadsheetml/2006/main" count="421" uniqueCount="296">
  <si>
    <t>Код</t>
  </si>
  <si>
    <t xml:space="preserve">                             Наименование показателя</t>
  </si>
  <si>
    <t xml:space="preserve">   Доходы от собственности</t>
  </si>
  <si>
    <t xml:space="preserve">   Прочие доходы</t>
  </si>
  <si>
    <t>010</t>
  </si>
  <si>
    <t>030</t>
  </si>
  <si>
    <t xml:space="preserve">   Прочие расходы</t>
  </si>
  <si>
    <t>040</t>
  </si>
  <si>
    <t>050</t>
  </si>
  <si>
    <t>060</t>
  </si>
  <si>
    <t>062</t>
  </si>
  <si>
    <t>063</t>
  </si>
  <si>
    <t>Итого</t>
  </si>
  <si>
    <t>6</t>
  </si>
  <si>
    <t>110</t>
  </si>
  <si>
    <t>120</t>
  </si>
  <si>
    <t>100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</si>
  <si>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</si>
  <si>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</si>
  <si>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</si>
  <si>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</si>
  <si>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</si>
  <si>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</si>
  <si>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</si>
  <si>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</si>
  <si>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</si>
  <si>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</si>
  <si>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</si>
  <si>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200</t>
  </si>
  <si>
    <t>210</t>
  </si>
  <si>
    <t>211</t>
  </si>
  <si>
    <t>212</t>
  </si>
  <si>
    <t>220</t>
  </si>
  <si>
    <t>221</t>
  </si>
  <si>
    <t>222</t>
  </si>
  <si>
    <t>223</t>
  </si>
  <si>
    <t>224</t>
  </si>
  <si>
    <t>225</t>
  </si>
  <si>
    <t>226</t>
  </si>
  <si>
    <t>230</t>
  </si>
  <si>
    <t>231</t>
  </si>
  <si>
    <t>232</t>
  </si>
  <si>
    <t>240</t>
  </si>
  <si>
    <t>241</t>
  </si>
  <si>
    <t>242</t>
  </si>
  <si>
    <t>250</t>
  </si>
  <si>
    <t>252</t>
  </si>
  <si>
    <t>253</t>
  </si>
  <si>
    <t>260</t>
  </si>
  <si>
    <t>261</t>
  </si>
  <si>
    <t>262</t>
  </si>
  <si>
    <t>263</t>
  </si>
  <si>
    <t>270</t>
  </si>
  <si>
    <t>271</t>
  </si>
  <si>
    <t>272</t>
  </si>
  <si>
    <t>273</t>
  </si>
  <si>
    <t>310</t>
  </si>
  <si>
    <t>410</t>
  </si>
  <si>
    <t>320</t>
  </si>
  <si>
    <t>420</t>
  </si>
  <si>
    <t>330</t>
  </si>
  <si>
    <t>430</t>
  </si>
  <si>
    <t>440</t>
  </si>
  <si>
    <t>340</t>
  </si>
  <si>
    <t>510</t>
  </si>
  <si>
    <t>610</t>
  </si>
  <si>
    <t>520</t>
  </si>
  <si>
    <t>530</t>
  </si>
  <si>
    <t>620</t>
  </si>
  <si>
    <t>630</t>
  </si>
  <si>
    <t>660</t>
  </si>
  <si>
    <t>560</t>
  </si>
  <si>
    <t>710</t>
  </si>
  <si>
    <t>810</t>
  </si>
  <si>
    <t>730</t>
  </si>
  <si>
    <t>830</t>
  </si>
  <si>
    <t>Единица измерения: руб</t>
  </si>
  <si>
    <t>КОДЫ</t>
  </si>
  <si>
    <t xml:space="preserve">   Расходы по операциям с активами </t>
  </si>
  <si>
    <t>Чистое поступление акций и иных форм участия в капитале</t>
  </si>
  <si>
    <t>стро-</t>
  </si>
  <si>
    <t>ки</t>
  </si>
  <si>
    <t xml:space="preserve">                           в том числе:</t>
  </si>
  <si>
    <t xml:space="preserve">   Доходы от операций с активами</t>
  </si>
  <si>
    <t xml:space="preserve">                 доходы от переоценки активов</t>
  </si>
  <si>
    <t xml:space="preserve">                 доходы от реализации активов</t>
  </si>
  <si>
    <t xml:space="preserve">                 чрезвычайные доходы от операций с активами</t>
  </si>
  <si>
    <t xml:space="preserve">                  услуги связи</t>
  </si>
  <si>
    <t xml:space="preserve">                  транспортные услуги</t>
  </si>
  <si>
    <t xml:space="preserve">                  коммунальные услуги</t>
  </si>
  <si>
    <t xml:space="preserve">                  арендная плата за пользование имуществом</t>
  </si>
  <si>
    <t xml:space="preserve">                   перечисления наднациональным организациям и правительствам </t>
  </si>
  <si>
    <t xml:space="preserve">                   иностранных государств</t>
  </si>
  <si>
    <t xml:space="preserve">                   перечисления международным организациям</t>
  </si>
  <si>
    <t xml:space="preserve">   Социальное обеспечение</t>
  </si>
  <si>
    <t xml:space="preserve">                  государственного управления</t>
  </si>
  <si>
    <t xml:space="preserve">                  амортизация основных средств и нематериальных активов</t>
  </si>
  <si>
    <t xml:space="preserve">                  расходование материальных запасов</t>
  </si>
  <si>
    <t xml:space="preserve">                  чрезвычайные расходы по операциям с активами</t>
  </si>
  <si>
    <t xml:space="preserve">                   увеличение стоимости основных средств</t>
  </si>
  <si>
    <t xml:space="preserve">                   уменьшение стоимости основных средств</t>
  </si>
  <si>
    <t xml:space="preserve">   Чистое поступление нематериальных активов</t>
  </si>
  <si>
    <t xml:space="preserve">                   увеличение стоимости нематериальных активов</t>
  </si>
  <si>
    <t xml:space="preserve">                   уменьшение стоимости нематериальных активов</t>
  </si>
  <si>
    <t xml:space="preserve">                   увеличение стоимости непроизведенных активов</t>
  </si>
  <si>
    <t xml:space="preserve">                   уменьшение стоимости непроизведенных активов</t>
  </si>
  <si>
    <t xml:space="preserve">   Чистое поступление материальных запасов</t>
  </si>
  <si>
    <t xml:space="preserve">                   увеличение стоимости материальных запасов</t>
  </si>
  <si>
    <t xml:space="preserve">                   уменьшение стоимости материальных запасов</t>
  </si>
  <si>
    <t xml:space="preserve">                   увеличение стоимости акций и иных форм участия в капитале</t>
  </si>
  <si>
    <t xml:space="preserve">                   уменьшение стоимости акций и иных форм участия в капитале</t>
  </si>
  <si>
    <t xml:space="preserve">                   увеличение прочей кредиторской задолженности</t>
  </si>
  <si>
    <t xml:space="preserve">                   уменьшение прочей кредиторской задолженности</t>
  </si>
  <si>
    <t xml:space="preserve"> Наименование показателя</t>
  </si>
  <si>
    <t>Наименование показателя</t>
  </si>
  <si>
    <t>540</t>
  </si>
  <si>
    <t>640</t>
  </si>
  <si>
    <t xml:space="preserve">   Доходы будущих периодов</t>
  </si>
  <si>
    <t>090</t>
  </si>
  <si>
    <t>091</t>
  </si>
  <si>
    <t>092</t>
  </si>
  <si>
    <t>093</t>
  </si>
  <si>
    <t>161</t>
  </si>
  <si>
    <t>162</t>
  </si>
  <si>
    <t>174</t>
  </si>
  <si>
    <t>175</t>
  </si>
  <si>
    <t>176</t>
  </si>
  <si>
    <t>190</t>
  </si>
  <si>
    <t>191</t>
  </si>
  <si>
    <t>192</t>
  </si>
  <si>
    <t>233</t>
  </si>
  <si>
    <t>290</t>
  </si>
  <si>
    <t>243</t>
  </si>
  <si>
    <t>331</t>
  </si>
  <si>
    <t>332</t>
  </si>
  <si>
    <t>350</t>
  </si>
  <si>
    <t>351</t>
  </si>
  <si>
    <t>352</t>
  </si>
  <si>
    <t>360</t>
  </si>
  <si>
    <t>361</t>
  </si>
  <si>
    <t>362</t>
  </si>
  <si>
    <t>380</t>
  </si>
  <si>
    <t>421</t>
  </si>
  <si>
    <t>422</t>
  </si>
  <si>
    <t>441</t>
  </si>
  <si>
    <t>442</t>
  </si>
  <si>
    <t>460</t>
  </si>
  <si>
    <t>461</t>
  </si>
  <si>
    <t>462</t>
  </si>
  <si>
    <t>480</t>
  </si>
  <si>
    <t>481</t>
  </si>
  <si>
    <t>482</t>
  </si>
  <si>
    <t>521</t>
  </si>
  <si>
    <t>522</t>
  </si>
  <si>
    <t>541</t>
  </si>
  <si>
    <t>542</t>
  </si>
  <si>
    <t>321</t>
  </si>
  <si>
    <t>322</t>
  </si>
  <si>
    <t>390</t>
  </si>
  <si>
    <t>411</t>
  </si>
  <si>
    <t>412</t>
  </si>
  <si>
    <t>531</t>
  </si>
  <si>
    <t>532</t>
  </si>
  <si>
    <t xml:space="preserve">                  заработная плата</t>
  </si>
  <si>
    <t xml:space="preserve">                   исключением государственных и муниципальных организаций</t>
  </si>
  <si>
    <t>213</t>
  </si>
  <si>
    <t>163</t>
  </si>
  <si>
    <t xml:space="preserve">                 пенсии, пособия, выплачиваемые организациями сектора</t>
  </si>
  <si>
    <t xml:space="preserve">                 пособия по социальной помощи населению</t>
  </si>
  <si>
    <t xml:space="preserve">                  прочие выплаты </t>
  </si>
  <si>
    <t>550</t>
  </si>
  <si>
    <t>650</t>
  </si>
  <si>
    <t>470</t>
  </si>
  <si>
    <t>471</t>
  </si>
  <si>
    <t>472</t>
  </si>
  <si>
    <t xml:space="preserve">Чистое поступление иных финансовых активов   </t>
  </si>
  <si>
    <r>
      <t xml:space="preserve">Операции с обязательствами </t>
    </r>
    <r>
      <rPr>
        <sz val="8"/>
        <rFont val="Arial Cyr"/>
        <family val="2"/>
      </rPr>
      <t>(стр.520 + стр.530 + стр.540)</t>
    </r>
  </si>
  <si>
    <t xml:space="preserve">   Чистое поступление основных средств </t>
  </si>
  <si>
    <r>
      <t xml:space="preserve">    Операции с финансовыми активами и обязательствами </t>
    </r>
    <r>
      <rPr>
        <sz val="9"/>
        <rFont val="Arial Cyr"/>
        <family val="2"/>
      </rPr>
      <t>(стр.390 - стр.510)</t>
    </r>
  </si>
  <si>
    <t xml:space="preserve">   Налог на прибыль </t>
  </si>
  <si>
    <t>Средства</t>
  </si>
  <si>
    <t>во временном</t>
  </si>
  <si>
    <t>распоряжении</t>
  </si>
  <si>
    <t xml:space="preserve">       Форма по ОКУД</t>
  </si>
  <si>
    <t>7</t>
  </si>
  <si>
    <r>
      <t xml:space="preserve">   Операционный результат до налогообложения  </t>
    </r>
    <r>
      <rPr>
        <sz val="8"/>
        <rFont val="Arial Cyr"/>
        <family val="2"/>
      </rPr>
      <t>(стр.010 - стр.150)</t>
    </r>
  </si>
  <si>
    <t xml:space="preserve">по ОКАТО  </t>
  </si>
  <si>
    <t xml:space="preserve">Глава по БК   </t>
  </si>
  <si>
    <t xml:space="preserve">   Безвозмездные  поступления от бюджетов</t>
  </si>
  <si>
    <t xml:space="preserve">                  иностранных государств</t>
  </si>
  <si>
    <t xml:space="preserve">                  поступления от международных финансовых организаций</t>
  </si>
  <si>
    <t>Оплата труда и начисления на выплаты по оплате труда</t>
  </si>
  <si>
    <t xml:space="preserve">                  начисления на выплаты по оплате труда</t>
  </si>
  <si>
    <t xml:space="preserve">   Приобретение работ, услуг</t>
  </si>
  <si>
    <t xml:space="preserve">                  работы, услуги по содержанию имущества</t>
  </si>
  <si>
    <t xml:space="preserve">                  прочие работы, услуги</t>
  </si>
  <si>
    <t xml:space="preserve">   Безвозмездные перечисления организациям</t>
  </si>
  <si>
    <t xml:space="preserve">                   безвозмездные перечисления государственным</t>
  </si>
  <si>
    <t xml:space="preserve">                   и муниципальным организациям</t>
  </si>
  <si>
    <t xml:space="preserve">                   безвозмездные перечисления организациям, за </t>
  </si>
  <si>
    <t xml:space="preserve">по ОКПО  </t>
  </si>
  <si>
    <t xml:space="preserve">   Безвозмездные перечисления бюджетам</t>
  </si>
  <si>
    <t xml:space="preserve">Чистое увеличение прочей кредиторской задолженности </t>
  </si>
  <si>
    <t xml:space="preserve">                 поступления от наднациональных организаций и правительств </t>
  </si>
  <si>
    <r>
      <t xml:space="preserve">Операции с финансовыми активами </t>
    </r>
    <r>
      <rPr>
        <sz val="8"/>
        <rFont val="Arial Cyr"/>
        <family val="2"/>
      </rPr>
      <t>(стр.410 + стр.420 + стр.440 +стр.460 + стр.470 + стр.480)</t>
    </r>
  </si>
  <si>
    <t>720</t>
  </si>
  <si>
    <t>820</t>
  </si>
  <si>
    <t xml:space="preserve">   Расходы будущих периодов</t>
  </si>
  <si>
    <r>
      <t xml:space="preserve">Расходы </t>
    </r>
    <r>
      <rPr>
        <sz val="9"/>
        <rFont val="Arial Cyr"/>
        <family val="2"/>
      </rPr>
      <t xml:space="preserve"> (стр.160 + стр.170 + стр. 190 + стр.210 +                                                             стр. 230 + стр. 240 стр. 260 + стр. 270 + стр. 280)</t>
    </r>
  </si>
  <si>
    <t>ОТЧЕТ  О ФИНАНСОВЫХ РЕЗУЛЬТАТАХ ДЕЯТЕЛЬНОСТИ УЧРЕЖДЕНИЯ</t>
  </si>
  <si>
    <t>Периодичность:  годовая</t>
  </si>
  <si>
    <t>0503721</t>
  </si>
  <si>
    <t>с целевыми</t>
  </si>
  <si>
    <t>средствами</t>
  </si>
  <si>
    <t>по оказанию</t>
  </si>
  <si>
    <t>услуг (работ)</t>
  </si>
  <si>
    <t>101</t>
  </si>
  <si>
    <t>102</t>
  </si>
  <si>
    <t>103</t>
  </si>
  <si>
    <t xml:space="preserve">                 по субсидии на выполнение государственного (муниципального) задания</t>
  </si>
  <si>
    <t xml:space="preserve">                 по бюджетным инвестициям </t>
  </si>
  <si>
    <r>
      <t xml:space="preserve">Доходы </t>
    </r>
    <r>
      <rPr>
        <sz val="9"/>
        <rFont val="Arial Cyr"/>
        <family val="2"/>
      </rPr>
      <t>(стр.030 + стр.040 + стр.050 + стр.060 + стр.090 + стр.100 + стр.110)</t>
    </r>
  </si>
  <si>
    <t>Форма 0503721 с.2</t>
  </si>
  <si>
    <t>Форма 0503721 с.3</t>
  </si>
  <si>
    <t>Код анали-тики</t>
  </si>
  <si>
    <t xml:space="preserve">   Доходы от оказания платных услуг (работ)</t>
  </si>
  <si>
    <t xml:space="preserve">                           из них:</t>
  </si>
  <si>
    <t xml:space="preserve">                           доходы от реализации нефинансовых активов</t>
  </si>
  <si>
    <t xml:space="preserve">                           доходы от реализации финансовых активов</t>
  </si>
  <si>
    <t xml:space="preserve">                   увеличение задолженности по привлечениям перед резидентами</t>
  </si>
  <si>
    <t xml:space="preserve">                   уменьшение задолженности по привлечениям перед резидентами</t>
  </si>
  <si>
    <t>Чистое увеличение задолженности по привлечениям перед резидентами</t>
  </si>
  <si>
    <t xml:space="preserve">   Обслуживание долговых обязательств</t>
  </si>
  <si>
    <t xml:space="preserve">                  обслуживание долговых обязательств перед резидентами</t>
  </si>
  <si>
    <t xml:space="preserve">                  обслуживание долговых обязательств перед нерезидентами</t>
  </si>
  <si>
    <t xml:space="preserve">   Чистое поступление непроизведенных активов</t>
  </si>
  <si>
    <t xml:space="preserve">   Чистое поступление средств учреждений</t>
  </si>
  <si>
    <t xml:space="preserve">                   поступление средств</t>
  </si>
  <si>
    <t xml:space="preserve">                   выбытие средств</t>
  </si>
  <si>
    <t>Чистое предоставление займов (ссуд)</t>
  </si>
  <si>
    <t xml:space="preserve">                   увеличение задолженности по  предоставленным займам (ссудам)</t>
  </si>
  <si>
    <t xml:space="preserve">                   уменьшение задолженности по  предоставленным займам (ссудам)</t>
  </si>
  <si>
    <t xml:space="preserve">                   увеличение стоимости  иных финансовых активов</t>
  </si>
  <si>
    <t xml:space="preserve">                   уменьшение стоимости  иных финансовых активов</t>
  </si>
  <si>
    <t xml:space="preserve">                   увеличение дебиторской задолженности</t>
  </si>
  <si>
    <t xml:space="preserve">                   уменьшение дебиторской задолженности</t>
  </si>
  <si>
    <t>Чистое увеличение задолженности по привлечениям перед нерезидентами</t>
  </si>
  <si>
    <t xml:space="preserve">                   увеличение задолженности по привлечениям перед нерезедентами</t>
  </si>
  <si>
    <t xml:space="preserve">                   уменьшение задолженности по привлечениям перед нерезидентами</t>
  </si>
  <si>
    <t>Форма 0503721 с.5</t>
  </si>
  <si>
    <t>Форма 0503721 с.4</t>
  </si>
  <si>
    <t>264</t>
  </si>
  <si>
    <t>269</t>
  </si>
  <si>
    <t>300</t>
  </si>
  <si>
    <t>301</t>
  </si>
  <si>
    <t>302</t>
  </si>
  <si>
    <r>
      <t xml:space="preserve">Чистый операционный результат </t>
    </r>
    <r>
      <rPr>
        <sz val="8"/>
        <rFont val="Arial Cyr"/>
        <family val="2"/>
      </rPr>
      <t>(стр.301 - стр.302); (стр.310 + стр.380)</t>
    </r>
  </si>
  <si>
    <t>096</t>
  </si>
  <si>
    <t>099</t>
  </si>
  <si>
    <t xml:space="preserve">                 иные прочие доходы </t>
  </si>
  <si>
    <t>104</t>
  </si>
  <si>
    <t>Обособленное подразделение                     __________________________________________________________________________________________</t>
  </si>
  <si>
    <t xml:space="preserve">                 по субсидиям на иные цели </t>
  </si>
  <si>
    <t xml:space="preserve">   Доходы от штрафов, пени, иных сумм принудительного изъятия</t>
  </si>
  <si>
    <t xml:space="preserve">Наименование органа, осуществля-    </t>
  </si>
  <si>
    <t xml:space="preserve">ющего полномочия учредителя                               _____________________________________________________________________________________________________                            </t>
  </si>
  <si>
    <t xml:space="preserve">                по ОКЕИ    </t>
  </si>
  <si>
    <t xml:space="preserve">                       Дата</t>
  </si>
  <si>
    <t xml:space="preserve">                                  (подпись)                          (расшифровка подписи)</t>
  </si>
  <si>
    <t xml:space="preserve">                                          (подпись)                     (расшифровка подписи)</t>
  </si>
  <si>
    <t xml:space="preserve">              (наименование, ОГРН, ИНН, КПП, местонахождение )</t>
  </si>
  <si>
    <r>
      <t xml:space="preserve">                                                                                      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</si>
  <si>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 xml:space="preserve">                                                                                               (уполномоченное лицо)                      (должность)                         (подпись)                          (расшифровка подписи)</t>
  </si>
  <si>
    <t>Деятельность</t>
  </si>
  <si>
    <t xml:space="preserve">Чистое поступление ценных бумаг, кроме акций </t>
  </si>
  <si>
    <t xml:space="preserve">увеличение стоимости ценных бумаг, кроме акций </t>
  </si>
  <si>
    <t>уменьшение стоимости ценных бумаг, кроме акций</t>
  </si>
  <si>
    <t xml:space="preserve">Чистое увеличение дебиторской задолженности </t>
  </si>
  <si>
    <t xml:space="preserve">                                (должность)                        (подпись)                  (расшифровка подписи)              (телефон, e-mail)</t>
  </si>
  <si>
    <t xml:space="preserve">                                                                                                Централизованная бухгалтерия</t>
  </si>
  <si>
    <t xml:space="preserve">   Чистое изменение затрат на изготовление готовой продукции (работ, услуг)</t>
  </si>
  <si>
    <t xml:space="preserve">                   увеличение затрат</t>
  </si>
  <si>
    <t xml:space="preserve">                   уменьшение затрат</t>
  </si>
  <si>
    <t>370</t>
  </si>
  <si>
    <t>371</t>
  </si>
  <si>
    <t>372</t>
  </si>
  <si>
    <t>х</t>
  </si>
  <si>
    <r>
      <t xml:space="preserve">Операции с нефинансовыми активами </t>
    </r>
    <r>
      <rPr>
        <sz val="8"/>
        <rFont val="Arial Cyr"/>
        <family val="2"/>
      </rPr>
      <t>(стр.320 + стр.330 + стр.350 + стр.360+370)</t>
    </r>
  </si>
  <si>
    <r>
      <t>Главный бухгалтер    ________________       ___</t>
    </r>
    <r>
      <rPr>
        <u val="single"/>
        <sz val="8"/>
        <rFont val="Arial Cyr"/>
        <family val="0"/>
      </rPr>
      <t>О.Н.Рожкова</t>
    </r>
    <r>
      <rPr>
        <sz val="8"/>
        <rFont val="Arial Cyr"/>
        <family val="2"/>
      </rPr>
      <t>______</t>
    </r>
  </si>
  <si>
    <t>"01"  января   2013  г.</t>
  </si>
  <si>
    <r>
      <t xml:space="preserve">                                                                                                                                     на  1 </t>
    </r>
    <r>
      <rPr>
        <u val="single"/>
        <sz val="8"/>
        <rFont val="Arial Cyr"/>
        <family val="0"/>
      </rPr>
      <t>января</t>
    </r>
    <r>
      <rPr>
        <sz val="8"/>
        <rFont val="Arial Cyr"/>
        <family val="2"/>
      </rPr>
      <t xml:space="preserve">  2013 г.              </t>
    </r>
  </si>
  <si>
    <r>
      <t>Учредитель                                                 ____</t>
    </r>
    <r>
      <rPr>
        <u val="single"/>
        <sz val="8"/>
        <rFont val="Arial Cyr"/>
        <family val="0"/>
      </rPr>
      <t>Управление образования Бессоновского района Пензенской области</t>
    </r>
    <r>
      <rPr>
        <sz val="8"/>
        <rFont val="Arial Cyr"/>
        <family val="2"/>
      </rPr>
      <t>________________________</t>
    </r>
  </si>
  <si>
    <r>
      <t>Учреждение                                                _______________</t>
    </r>
    <r>
      <rPr>
        <u val="single"/>
        <sz val="8"/>
        <rFont val="Arial Cyr"/>
        <family val="0"/>
      </rPr>
      <t>МБОУ ООШ с.Пыркино</t>
    </r>
    <r>
      <rPr>
        <sz val="8"/>
        <rFont val="Arial Cyr"/>
        <family val="2"/>
      </rPr>
      <t>_______________________</t>
    </r>
  </si>
  <si>
    <r>
      <t>Руководитель      ______________             __</t>
    </r>
    <r>
      <rPr>
        <u val="single"/>
        <sz val="8"/>
        <rFont val="Arial Cyr"/>
        <family val="0"/>
      </rPr>
      <t>А.В.Корочаров</t>
    </r>
    <r>
      <rPr>
        <sz val="8"/>
        <rFont val="Arial Cyr"/>
        <family val="2"/>
      </rPr>
      <t>__</t>
    </r>
  </si>
  <si>
    <t xml:space="preserve">              Л.А.Брыкина</t>
  </si>
  <si>
    <r>
      <t>Исполнитель</t>
    </r>
    <r>
      <rPr>
        <sz val="8"/>
        <rFont val="Arial Cyr"/>
        <family val="2"/>
      </rPr>
      <t xml:space="preserve">  ___</t>
    </r>
    <r>
      <rPr>
        <u val="single"/>
        <sz val="8"/>
        <rFont val="Arial Cyr"/>
        <family val="0"/>
      </rPr>
      <t>гл.бухгалтер</t>
    </r>
    <r>
      <rPr>
        <sz val="8"/>
        <rFont val="Arial Cyr"/>
        <family val="2"/>
      </rPr>
      <t>____     __________________   ______</t>
    </r>
    <r>
      <rPr>
        <u val="single"/>
        <sz val="8"/>
        <rFont val="Arial Cyr"/>
        <family val="0"/>
      </rPr>
      <t>Л.А.Брыкина</t>
    </r>
    <r>
      <rPr>
        <sz val="8"/>
        <rFont val="Arial Cyr"/>
        <family val="2"/>
      </rPr>
      <t>_____  _____________________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</si>
</sst>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8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22" xfId="0" applyFont="1" applyBorder="1" applyAlignment="1">
      <alignment horizontal="left" wrapText="1"/>
    </xf>
    <xf numFmtId="0" fontId="8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29" xfId="0" applyFont="1" applyBorder="1" applyAlignment="1">
      <alignment horizontal="centerContinuous"/>
    </xf>
    <xf numFmtId="0" fontId="6" fillId="0" borderId="30" xfId="0" applyFont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wrapText="1" indent="1"/>
    </xf>
    <xf numFmtId="0" fontId="8" fillId="0" borderId="19" xfId="0" applyFont="1" applyBorder="1" applyAlignment="1">
      <alignment horizontal="left" wrapText="1" indent="1"/>
    </xf>
    <xf numFmtId="0" fontId="6" fillId="0" borderId="22" xfId="0" applyFont="1" applyBorder="1" applyAlignment="1">
      <alignment horizontal="left" wrapText="1" indent="5"/>
    </xf>
    <xf numFmtId="49" fontId="5" fillId="0" borderId="3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Continuous"/>
    </xf>
    <xf numFmtId="2" fontId="6" fillId="0" borderId="7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3"/>
  <sheetViews>
    <sheetView showGridLines="0" tabSelected="1" zoomScaleSheetLayoutView="100" workbookViewId="0" topLeftCell="A142">
      <selection activeCell="A173" sqref="A173"/>
    </sheetView>
  </sheetViews>
  <sheetFormatPr defaultColWidth="9.00390625" defaultRowHeight="12.75"/>
  <cols>
    <col min="1" max="1" width="68.25390625" style="2" customWidth="1"/>
    <col min="2" max="2" width="4.625" style="2" customWidth="1"/>
    <col min="3" max="3" width="6.75390625" style="2" customWidth="1"/>
    <col min="4" max="4" width="14.75390625" style="2" customWidth="1"/>
    <col min="5" max="5" width="14.375" style="2" customWidth="1"/>
    <col min="6" max="6" width="15.75390625" style="3" customWidth="1"/>
    <col min="7" max="7" width="13.875" style="3" customWidth="1"/>
    <col min="8" max="16384" width="9.125" style="1" customWidth="1"/>
  </cols>
  <sheetData>
    <row r="1" spans="1:7" ht="16.5" thickBot="1">
      <c r="A1" s="119" t="s">
        <v>209</v>
      </c>
      <c r="B1" s="120"/>
      <c r="C1" s="120"/>
      <c r="D1" s="120"/>
      <c r="E1" s="120"/>
      <c r="F1" s="121"/>
      <c r="G1" s="35" t="s">
        <v>77</v>
      </c>
    </row>
    <row r="2" spans="1:7" ht="15">
      <c r="A2" s="4"/>
      <c r="B2" s="4"/>
      <c r="C2" s="4"/>
      <c r="D2" s="4"/>
      <c r="E2" s="4"/>
      <c r="F2" s="7" t="s">
        <v>183</v>
      </c>
      <c r="G2" s="73" t="s">
        <v>211</v>
      </c>
    </row>
    <row r="3" spans="1:7" ht="15">
      <c r="A3" s="6" t="s">
        <v>290</v>
      </c>
      <c r="B3" s="7"/>
      <c r="C3" s="7"/>
      <c r="D3" s="7"/>
      <c r="E3" s="7"/>
      <c r="F3" s="7" t="s">
        <v>267</v>
      </c>
      <c r="G3" s="92">
        <v>41275</v>
      </c>
    </row>
    <row r="4" spans="1:7" ht="20.25" customHeight="1">
      <c r="A4" s="65" t="s">
        <v>292</v>
      </c>
      <c r="B4"/>
      <c r="C4" s="34"/>
      <c r="D4" s="9"/>
      <c r="E4" s="9"/>
      <c r="F4" s="62" t="s">
        <v>200</v>
      </c>
      <c r="G4" s="8">
        <v>14819910</v>
      </c>
    </row>
    <row r="5" spans="1:7" ht="14.25" customHeight="1">
      <c r="A5" s="65" t="s">
        <v>261</v>
      </c>
      <c r="B5"/>
      <c r="C5" s="34"/>
      <c r="D5" s="9"/>
      <c r="E5" s="9"/>
      <c r="F5" s="62"/>
      <c r="G5" s="8"/>
    </row>
    <row r="6" spans="1:7" ht="15.75" customHeight="1">
      <c r="A6" s="65" t="s">
        <v>291</v>
      </c>
      <c r="B6"/>
      <c r="C6" s="34"/>
      <c r="D6" s="9"/>
      <c r="E6" s="9"/>
      <c r="F6" s="62" t="s">
        <v>186</v>
      </c>
      <c r="G6" s="63">
        <v>56213822000</v>
      </c>
    </row>
    <row r="7" spans="1:7" ht="15.75" customHeight="1">
      <c r="A7" s="65" t="s">
        <v>264</v>
      </c>
      <c r="B7"/>
      <c r="C7" s="34"/>
      <c r="D7" s="9"/>
      <c r="E7" s="9"/>
      <c r="F7" s="62" t="s">
        <v>200</v>
      </c>
      <c r="G7" s="8"/>
    </row>
    <row r="8" spans="1:7" ht="10.5" customHeight="1">
      <c r="A8" s="65" t="s">
        <v>265</v>
      </c>
      <c r="B8"/>
      <c r="C8" s="34"/>
      <c r="D8" s="9"/>
      <c r="E8" s="9"/>
      <c r="F8" s="62" t="s">
        <v>187</v>
      </c>
      <c r="G8" s="8">
        <v>974</v>
      </c>
    </row>
    <row r="9" spans="1:7" ht="19.5" customHeight="1">
      <c r="A9" s="66" t="s">
        <v>210</v>
      </c>
      <c r="B9"/>
      <c r="C9" s="34"/>
      <c r="D9" s="10"/>
      <c r="E9" s="10"/>
      <c r="F9" s="62"/>
      <c r="G9" s="63"/>
    </row>
    <row r="10" spans="1:7" ht="15.75" thickBot="1">
      <c r="A10" s="6" t="s">
        <v>76</v>
      </c>
      <c r="B10"/>
      <c r="C10" s="34"/>
      <c r="D10" s="10"/>
      <c r="E10" s="10"/>
      <c r="F10" s="7" t="s">
        <v>266</v>
      </c>
      <c r="G10" s="11">
        <v>383</v>
      </c>
    </row>
    <row r="11" spans="1:7" ht="9" customHeight="1">
      <c r="A11" s="10"/>
      <c r="B11" s="10"/>
      <c r="C11" s="10"/>
      <c r="D11" s="10"/>
      <c r="E11" s="10"/>
      <c r="F11" s="10"/>
      <c r="G11" s="10"/>
    </row>
    <row r="12" spans="1:7" s="7" customFormat="1" ht="10.5" customHeight="1">
      <c r="A12" s="12"/>
      <c r="B12" s="13" t="s">
        <v>0</v>
      </c>
      <c r="C12" s="116" t="s">
        <v>224</v>
      </c>
      <c r="D12" s="68" t="s">
        <v>273</v>
      </c>
      <c r="E12" s="68" t="s">
        <v>273</v>
      </c>
      <c r="F12" s="14" t="s">
        <v>180</v>
      </c>
      <c r="G12" s="49"/>
    </row>
    <row r="13" spans="1:7" s="7" customFormat="1" ht="10.5" customHeight="1">
      <c r="A13" s="18" t="s">
        <v>114</v>
      </c>
      <c r="B13" s="16" t="s">
        <v>80</v>
      </c>
      <c r="C13" s="117"/>
      <c r="D13" s="67" t="s">
        <v>212</v>
      </c>
      <c r="E13" s="67" t="s">
        <v>214</v>
      </c>
      <c r="F13" s="17" t="s">
        <v>181</v>
      </c>
      <c r="G13" s="50" t="s">
        <v>12</v>
      </c>
    </row>
    <row r="14" spans="1:7" s="7" customFormat="1" ht="10.5" customHeight="1">
      <c r="A14" s="15"/>
      <c r="B14" s="16" t="s">
        <v>81</v>
      </c>
      <c r="C14" s="118"/>
      <c r="D14" s="69" t="s">
        <v>213</v>
      </c>
      <c r="E14" s="67" t="s">
        <v>215</v>
      </c>
      <c r="F14" s="17" t="s">
        <v>182</v>
      </c>
      <c r="G14" s="50"/>
    </row>
    <row r="15" spans="1:7" s="7" customFormat="1" ht="12" thickBot="1">
      <c r="A15" s="19">
        <v>1</v>
      </c>
      <c r="B15" s="20">
        <v>2</v>
      </c>
      <c r="C15" s="20">
        <v>3</v>
      </c>
      <c r="D15" s="21">
        <v>4</v>
      </c>
      <c r="E15" s="21">
        <v>5</v>
      </c>
      <c r="F15" s="14" t="s">
        <v>13</v>
      </c>
      <c r="G15" s="51" t="s">
        <v>184</v>
      </c>
    </row>
    <row r="16" spans="1:7" s="7" customFormat="1" ht="21.75" customHeight="1" thickBot="1">
      <c r="A16" s="45" t="s">
        <v>221</v>
      </c>
      <c r="B16" s="23" t="s">
        <v>4</v>
      </c>
      <c r="C16" s="24" t="s">
        <v>16</v>
      </c>
      <c r="D16" s="94">
        <f>D17+D18+D19+D20+D25+D33+D39</f>
        <v>2237724.84</v>
      </c>
      <c r="E16" s="94">
        <f>E17+E18+E19+E20+E25+E33+E39</f>
        <v>4307586.49</v>
      </c>
      <c r="F16" s="94">
        <f>F17+F18+F19+F20+F25+F33+F39</f>
        <v>0</v>
      </c>
      <c r="G16" s="94">
        <f>D16+E16+F16</f>
        <v>6545311.33</v>
      </c>
    </row>
    <row r="17" spans="1:7" s="7" customFormat="1" ht="15.75" customHeight="1" thickBot="1">
      <c r="A17" s="46" t="s">
        <v>2</v>
      </c>
      <c r="B17" s="25" t="s">
        <v>5</v>
      </c>
      <c r="C17" s="26" t="s">
        <v>15</v>
      </c>
      <c r="D17" s="93"/>
      <c r="E17" s="96"/>
      <c r="F17" s="97"/>
      <c r="G17" s="94">
        <f aca="true" t="shared" si="0" ref="G17:G39">D17+E17+F17</f>
        <v>0</v>
      </c>
    </row>
    <row r="18" spans="1:7" s="7" customFormat="1" ht="15.75" customHeight="1" thickBot="1">
      <c r="A18" s="46" t="s">
        <v>225</v>
      </c>
      <c r="B18" s="25" t="s">
        <v>7</v>
      </c>
      <c r="C18" s="26" t="s">
        <v>17</v>
      </c>
      <c r="D18" s="93"/>
      <c r="E18" s="96"/>
      <c r="F18" s="97"/>
      <c r="G18" s="94">
        <f t="shared" si="0"/>
        <v>0</v>
      </c>
    </row>
    <row r="19" spans="1:7" s="7" customFormat="1" ht="15.75" customHeight="1" thickBot="1">
      <c r="A19" s="46" t="s">
        <v>263</v>
      </c>
      <c r="B19" s="25" t="s">
        <v>8</v>
      </c>
      <c r="C19" s="26" t="s">
        <v>18</v>
      </c>
      <c r="D19" s="93"/>
      <c r="E19" s="96"/>
      <c r="F19" s="97"/>
      <c r="G19" s="94">
        <f t="shared" si="0"/>
        <v>0</v>
      </c>
    </row>
    <row r="20" spans="1:7" s="7" customFormat="1" ht="15" customHeight="1" thickBot="1">
      <c r="A20" s="46" t="s">
        <v>188</v>
      </c>
      <c r="B20" s="25" t="s">
        <v>9</v>
      </c>
      <c r="C20" s="26" t="s">
        <v>19</v>
      </c>
      <c r="D20" s="93"/>
      <c r="E20" s="96"/>
      <c r="F20" s="97"/>
      <c r="G20" s="94">
        <f t="shared" si="0"/>
        <v>0</v>
      </c>
    </row>
    <row r="21" spans="1:7" s="7" customFormat="1" ht="12" thickBot="1">
      <c r="A21" s="30" t="s">
        <v>82</v>
      </c>
      <c r="B21" s="36"/>
      <c r="C21" s="31"/>
      <c r="D21" s="98"/>
      <c r="E21" s="99"/>
      <c r="F21" s="100"/>
      <c r="G21" s="94">
        <f t="shared" si="0"/>
        <v>0</v>
      </c>
    </row>
    <row r="22" spans="1:7" s="7" customFormat="1" ht="9" customHeight="1" thickBot="1">
      <c r="A22" s="30" t="s">
        <v>203</v>
      </c>
      <c r="B22" s="40"/>
      <c r="C22" s="37"/>
      <c r="D22" s="99"/>
      <c r="E22" s="99"/>
      <c r="F22" s="100"/>
      <c r="G22" s="94">
        <f t="shared" si="0"/>
        <v>0</v>
      </c>
    </row>
    <row r="23" spans="1:7" s="7" customFormat="1" ht="10.5" customHeight="1" thickBot="1">
      <c r="A23" s="28" t="s">
        <v>189</v>
      </c>
      <c r="B23" s="38" t="s">
        <v>10</v>
      </c>
      <c r="C23" s="26" t="s">
        <v>20</v>
      </c>
      <c r="D23" s="96"/>
      <c r="E23" s="96"/>
      <c r="F23" s="97"/>
      <c r="G23" s="94">
        <f t="shared" si="0"/>
        <v>0</v>
      </c>
    </row>
    <row r="24" spans="1:7" s="7" customFormat="1" ht="12.75" customHeight="1" thickBot="1">
      <c r="A24" s="28" t="s">
        <v>190</v>
      </c>
      <c r="B24" s="25" t="s">
        <v>11</v>
      </c>
      <c r="C24" s="26" t="s">
        <v>21</v>
      </c>
      <c r="D24" s="93"/>
      <c r="E24" s="96"/>
      <c r="F24" s="97"/>
      <c r="G24" s="94">
        <f t="shared" si="0"/>
        <v>0</v>
      </c>
    </row>
    <row r="25" spans="1:7" s="7" customFormat="1" ht="12.75" customHeight="1" thickBot="1">
      <c r="A25" s="46" t="s">
        <v>83</v>
      </c>
      <c r="B25" s="25" t="s">
        <v>118</v>
      </c>
      <c r="C25" s="26" t="s">
        <v>23</v>
      </c>
      <c r="D25" s="93"/>
      <c r="E25" s="96">
        <v>120068.62</v>
      </c>
      <c r="F25" s="97"/>
      <c r="G25" s="94">
        <f t="shared" si="0"/>
        <v>120068.62</v>
      </c>
    </row>
    <row r="26" spans="1:7" s="7" customFormat="1" ht="12" thickBot="1">
      <c r="A26" s="30" t="s">
        <v>82</v>
      </c>
      <c r="B26" s="36"/>
      <c r="C26" s="37"/>
      <c r="D26" s="98"/>
      <c r="E26" s="99"/>
      <c r="F26" s="100"/>
      <c r="G26" s="94">
        <f t="shared" si="0"/>
        <v>0</v>
      </c>
    </row>
    <row r="27" spans="1:7" s="7" customFormat="1" ht="11.25" customHeight="1" thickBot="1">
      <c r="A27" s="28" t="s">
        <v>84</v>
      </c>
      <c r="B27" s="38" t="s">
        <v>119</v>
      </c>
      <c r="C27" s="26" t="s">
        <v>24</v>
      </c>
      <c r="D27" s="96"/>
      <c r="E27" s="96"/>
      <c r="F27" s="97"/>
      <c r="G27" s="94">
        <f t="shared" si="0"/>
        <v>0</v>
      </c>
    </row>
    <row r="28" spans="1:7" s="7" customFormat="1" ht="12.75" customHeight="1" thickBot="1">
      <c r="A28" s="28" t="s">
        <v>85</v>
      </c>
      <c r="B28" s="25" t="s">
        <v>120</v>
      </c>
      <c r="C28" s="26" t="s">
        <v>25</v>
      </c>
      <c r="D28" s="93"/>
      <c r="E28" s="96">
        <v>120068.62</v>
      </c>
      <c r="F28" s="97"/>
      <c r="G28" s="94">
        <f t="shared" si="0"/>
        <v>120068.62</v>
      </c>
    </row>
    <row r="29" spans="1:7" s="7" customFormat="1" ht="9.75" customHeight="1" thickBot="1">
      <c r="A29" s="30" t="s">
        <v>226</v>
      </c>
      <c r="B29" s="36"/>
      <c r="C29" s="37"/>
      <c r="D29" s="98"/>
      <c r="E29" s="99"/>
      <c r="F29" s="100"/>
      <c r="G29" s="94">
        <f t="shared" si="0"/>
        <v>0</v>
      </c>
    </row>
    <row r="30" spans="1:7" s="7" customFormat="1" ht="10.5" customHeight="1" thickBot="1">
      <c r="A30" s="28" t="s">
        <v>227</v>
      </c>
      <c r="B30" s="38" t="s">
        <v>121</v>
      </c>
      <c r="C30" s="26" t="s">
        <v>25</v>
      </c>
      <c r="D30" s="96"/>
      <c r="E30" s="96"/>
      <c r="F30" s="97"/>
      <c r="G30" s="94">
        <f t="shared" si="0"/>
        <v>0</v>
      </c>
    </row>
    <row r="31" spans="1:7" s="7" customFormat="1" ht="11.25" customHeight="1" thickBot="1">
      <c r="A31" s="28" t="s">
        <v>228</v>
      </c>
      <c r="B31" s="25" t="s">
        <v>257</v>
      </c>
      <c r="C31" s="26" t="s">
        <v>25</v>
      </c>
      <c r="D31" s="93"/>
      <c r="E31" s="96"/>
      <c r="F31" s="97"/>
      <c r="G31" s="94">
        <f t="shared" si="0"/>
        <v>0</v>
      </c>
    </row>
    <row r="32" spans="1:7" s="7" customFormat="1" ht="12" customHeight="1" thickBot="1">
      <c r="A32" s="28" t="s">
        <v>86</v>
      </c>
      <c r="B32" s="25" t="s">
        <v>258</v>
      </c>
      <c r="C32" s="26" t="s">
        <v>26</v>
      </c>
      <c r="D32" s="93"/>
      <c r="E32" s="96"/>
      <c r="F32" s="97"/>
      <c r="G32" s="94">
        <f t="shared" si="0"/>
        <v>0</v>
      </c>
    </row>
    <row r="33" spans="1:7" s="7" customFormat="1" ht="13.5" customHeight="1" thickBot="1">
      <c r="A33" s="48" t="s">
        <v>3</v>
      </c>
      <c r="B33" s="25" t="s">
        <v>16</v>
      </c>
      <c r="C33" s="29" t="s">
        <v>27</v>
      </c>
      <c r="D33" s="93">
        <f>D35+D36+D37+D38</f>
        <v>2237724.84</v>
      </c>
      <c r="E33" s="93">
        <f>E35+E36+E37+E38</f>
        <v>4187517.87</v>
      </c>
      <c r="F33" s="93">
        <f>F35+F36+F37+F38</f>
        <v>0</v>
      </c>
      <c r="G33" s="94">
        <f t="shared" si="0"/>
        <v>6425242.71</v>
      </c>
    </row>
    <row r="34" spans="1:7" s="7" customFormat="1" ht="12" thickBot="1">
      <c r="A34" s="30" t="s">
        <v>82</v>
      </c>
      <c r="B34" s="36"/>
      <c r="C34" s="31"/>
      <c r="D34" s="98"/>
      <c r="E34" s="98"/>
      <c r="F34" s="102"/>
      <c r="G34" s="94">
        <f t="shared" si="0"/>
        <v>0</v>
      </c>
    </row>
    <row r="35" spans="1:7" s="7" customFormat="1" ht="12" thickBot="1">
      <c r="A35" s="30" t="s">
        <v>219</v>
      </c>
      <c r="B35" s="38" t="s">
        <v>216</v>
      </c>
      <c r="C35" s="26" t="s">
        <v>27</v>
      </c>
      <c r="D35" s="96"/>
      <c r="E35" s="96">
        <v>4187517.87</v>
      </c>
      <c r="F35" s="97"/>
      <c r="G35" s="94">
        <f t="shared" si="0"/>
        <v>4187517.87</v>
      </c>
    </row>
    <row r="36" spans="1:7" s="7" customFormat="1" ht="12" thickBot="1">
      <c r="A36" s="30" t="s">
        <v>262</v>
      </c>
      <c r="B36" s="38" t="s">
        <v>217</v>
      </c>
      <c r="C36" s="26" t="s">
        <v>27</v>
      </c>
      <c r="D36" s="96">
        <v>2237724.84</v>
      </c>
      <c r="E36" s="96"/>
      <c r="F36" s="97"/>
      <c r="G36" s="94">
        <f t="shared" si="0"/>
        <v>2237724.84</v>
      </c>
    </row>
    <row r="37" spans="1:7" s="7" customFormat="1" ht="12" thickBot="1">
      <c r="A37" s="30" t="s">
        <v>220</v>
      </c>
      <c r="B37" s="38" t="s">
        <v>218</v>
      </c>
      <c r="C37" s="26" t="s">
        <v>27</v>
      </c>
      <c r="D37" s="96"/>
      <c r="E37" s="96"/>
      <c r="F37" s="97"/>
      <c r="G37" s="94">
        <f t="shared" si="0"/>
        <v>0</v>
      </c>
    </row>
    <row r="38" spans="1:7" s="7" customFormat="1" ht="12" thickBot="1">
      <c r="A38" s="30" t="s">
        <v>259</v>
      </c>
      <c r="B38" s="38" t="s">
        <v>260</v>
      </c>
      <c r="C38" s="26" t="s">
        <v>27</v>
      </c>
      <c r="D38" s="96"/>
      <c r="E38" s="96"/>
      <c r="F38" s="97"/>
      <c r="G38" s="94">
        <f t="shared" si="0"/>
        <v>0</v>
      </c>
    </row>
    <row r="39" spans="1:7" s="7" customFormat="1" ht="15" customHeight="1">
      <c r="A39" s="48" t="s">
        <v>117</v>
      </c>
      <c r="B39" s="25" t="s">
        <v>14</v>
      </c>
      <c r="C39" s="29" t="s">
        <v>17</v>
      </c>
      <c r="D39" s="93"/>
      <c r="E39" s="93"/>
      <c r="F39" s="101"/>
      <c r="G39" s="94">
        <f t="shared" si="0"/>
        <v>0</v>
      </c>
    </row>
    <row r="40" spans="1:7" s="7" customFormat="1" ht="15" customHeight="1">
      <c r="A40" s="53"/>
      <c r="B40" s="27"/>
      <c r="C40" s="27"/>
      <c r="D40" s="27"/>
      <c r="E40" s="27"/>
      <c r="F40" s="27"/>
      <c r="G40" s="27" t="s">
        <v>222</v>
      </c>
    </row>
    <row r="41" spans="1:7" s="7" customFormat="1" ht="10.5" customHeight="1">
      <c r="A41" s="12"/>
      <c r="B41" s="13" t="s">
        <v>0</v>
      </c>
      <c r="C41" s="116" t="s">
        <v>224</v>
      </c>
      <c r="D41" s="68" t="s">
        <v>273</v>
      </c>
      <c r="E41" s="68" t="s">
        <v>273</v>
      </c>
      <c r="F41" s="14" t="s">
        <v>180</v>
      </c>
      <c r="G41" s="49"/>
    </row>
    <row r="42" spans="1:7" s="7" customFormat="1" ht="10.5" customHeight="1">
      <c r="A42" s="15" t="s">
        <v>1</v>
      </c>
      <c r="B42" s="16" t="s">
        <v>80</v>
      </c>
      <c r="C42" s="117"/>
      <c r="D42" s="67" t="s">
        <v>212</v>
      </c>
      <c r="E42" s="67" t="s">
        <v>214</v>
      </c>
      <c r="F42" s="17" t="s">
        <v>181</v>
      </c>
      <c r="G42" s="50" t="s">
        <v>12</v>
      </c>
    </row>
    <row r="43" spans="1:7" s="7" customFormat="1" ht="10.5" customHeight="1">
      <c r="A43" s="15"/>
      <c r="B43" s="16" t="s">
        <v>81</v>
      </c>
      <c r="C43" s="118"/>
      <c r="D43" s="69" t="s">
        <v>213</v>
      </c>
      <c r="E43" s="67" t="s">
        <v>215</v>
      </c>
      <c r="F43" s="17" t="s">
        <v>182</v>
      </c>
      <c r="G43" s="50"/>
    </row>
    <row r="44" spans="1:7" s="7" customFormat="1" ht="10.5" customHeight="1" thickBot="1">
      <c r="A44" s="19">
        <v>1</v>
      </c>
      <c r="B44" s="20">
        <v>2</v>
      </c>
      <c r="C44" s="20">
        <v>3</v>
      </c>
      <c r="D44" s="21">
        <v>4</v>
      </c>
      <c r="E44" s="21">
        <v>5</v>
      </c>
      <c r="F44" s="14" t="s">
        <v>13</v>
      </c>
      <c r="G44" s="51" t="s">
        <v>184</v>
      </c>
    </row>
    <row r="45" spans="1:7" s="7" customFormat="1" ht="30.75" customHeight="1" thickBot="1">
      <c r="A45" s="45" t="s">
        <v>208</v>
      </c>
      <c r="B45" s="23" t="s">
        <v>19</v>
      </c>
      <c r="C45" s="55" t="s">
        <v>28</v>
      </c>
      <c r="D45" s="95">
        <f>D46+D51+D59+D63+D69+D74+D85+D79</f>
        <v>2237724.8400000003</v>
      </c>
      <c r="E45" s="95">
        <f>E46+E51+E59+E63+E69+E74+E85+E79</f>
        <v>4412946.46</v>
      </c>
      <c r="F45" s="95">
        <f>F46+F51+F59+F63+F69+F74+F85+F79</f>
        <v>0</v>
      </c>
      <c r="G45" s="94">
        <f aca="true" t="shared" si="1" ref="G45:G79">D45+E45+F45</f>
        <v>6650671.300000001</v>
      </c>
    </row>
    <row r="46" spans="1:7" s="7" customFormat="1" ht="16.5" customHeight="1" thickBot="1">
      <c r="A46" s="46" t="s">
        <v>191</v>
      </c>
      <c r="B46" s="25" t="s">
        <v>22</v>
      </c>
      <c r="C46" s="56" t="s">
        <v>29</v>
      </c>
      <c r="D46" s="101">
        <f>D48+D49+D50</f>
        <v>92833.81</v>
      </c>
      <c r="E46" s="101">
        <f>E48+E49+E50</f>
        <v>3269462.6999999997</v>
      </c>
      <c r="F46" s="101">
        <f>F48+F49+F50</f>
        <v>0</v>
      </c>
      <c r="G46" s="94">
        <f t="shared" si="1"/>
        <v>3362296.51</v>
      </c>
    </row>
    <row r="47" spans="1:7" s="7" customFormat="1" ht="12" thickBot="1">
      <c r="A47" s="30" t="s">
        <v>82</v>
      </c>
      <c r="B47" s="36"/>
      <c r="C47" s="57"/>
      <c r="D47" s="102"/>
      <c r="E47" s="102"/>
      <c r="F47" s="102"/>
      <c r="G47" s="94">
        <f t="shared" si="1"/>
        <v>0</v>
      </c>
    </row>
    <row r="48" spans="1:7" s="7" customFormat="1" ht="12" thickBot="1">
      <c r="A48" s="28" t="s">
        <v>163</v>
      </c>
      <c r="B48" s="38" t="s">
        <v>122</v>
      </c>
      <c r="C48" s="56" t="s">
        <v>30</v>
      </c>
      <c r="D48" s="97">
        <v>70652.93</v>
      </c>
      <c r="E48" s="97">
        <v>2548153.61</v>
      </c>
      <c r="F48" s="97"/>
      <c r="G48" s="94">
        <f t="shared" si="1"/>
        <v>2618806.54</v>
      </c>
    </row>
    <row r="49" spans="1:7" s="7" customFormat="1" ht="15" customHeight="1" thickBot="1">
      <c r="A49" s="28" t="s">
        <v>169</v>
      </c>
      <c r="B49" s="25" t="s">
        <v>123</v>
      </c>
      <c r="C49" s="56" t="s">
        <v>31</v>
      </c>
      <c r="D49" s="101"/>
      <c r="E49" s="101">
        <v>12053</v>
      </c>
      <c r="F49" s="101"/>
      <c r="G49" s="94">
        <f t="shared" si="1"/>
        <v>12053</v>
      </c>
    </row>
    <row r="50" spans="1:7" s="7" customFormat="1" ht="15" customHeight="1" thickBot="1">
      <c r="A50" s="28" t="s">
        <v>192</v>
      </c>
      <c r="B50" s="25" t="s">
        <v>166</v>
      </c>
      <c r="C50" s="56" t="s">
        <v>165</v>
      </c>
      <c r="D50" s="101">
        <v>22180.88</v>
      </c>
      <c r="E50" s="101">
        <v>709256.09</v>
      </c>
      <c r="F50" s="101"/>
      <c r="G50" s="94">
        <f t="shared" si="1"/>
        <v>731436.97</v>
      </c>
    </row>
    <row r="51" spans="1:7" s="7" customFormat="1" ht="14.25" customHeight="1" thickBot="1">
      <c r="A51" s="46" t="s">
        <v>193</v>
      </c>
      <c r="B51" s="25" t="s">
        <v>23</v>
      </c>
      <c r="C51" s="56" t="s">
        <v>32</v>
      </c>
      <c r="D51" s="101">
        <f>D53+D54+D55+D56+D57+D58</f>
        <v>1969841.83</v>
      </c>
      <c r="E51" s="101">
        <f>E53+E54+E55+E56+E57+E58</f>
        <v>365273.17</v>
      </c>
      <c r="F51" s="101">
        <f>F53+F54+F55+F56+F57+F58</f>
        <v>0</v>
      </c>
      <c r="G51" s="94">
        <f t="shared" si="1"/>
        <v>2335115</v>
      </c>
    </row>
    <row r="52" spans="1:7" s="7" customFormat="1" ht="13.5" customHeight="1" thickBot="1">
      <c r="A52" s="30" t="s">
        <v>82</v>
      </c>
      <c r="B52" s="36"/>
      <c r="C52" s="57"/>
      <c r="D52" s="102"/>
      <c r="E52" s="100"/>
      <c r="F52" s="100"/>
      <c r="G52" s="94">
        <f t="shared" si="1"/>
        <v>0</v>
      </c>
    </row>
    <row r="53" spans="1:7" s="7" customFormat="1" ht="13.5" customHeight="1" thickBot="1">
      <c r="A53" s="28" t="s">
        <v>87</v>
      </c>
      <c r="B53" s="38" t="s">
        <v>24</v>
      </c>
      <c r="C53" s="56" t="s">
        <v>33</v>
      </c>
      <c r="D53" s="97"/>
      <c r="E53" s="97">
        <v>18255.07</v>
      </c>
      <c r="F53" s="97"/>
      <c r="G53" s="94">
        <f t="shared" si="1"/>
        <v>18255.07</v>
      </c>
    </row>
    <row r="54" spans="1:7" s="7" customFormat="1" ht="13.5" customHeight="1" thickBot="1">
      <c r="A54" s="28" t="s">
        <v>88</v>
      </c>
      <c r="B54" s="25" t="s">
        <v>25</v>
      </c>
      <c r="C54" s="56" t="s">
        <v>34</v>
      </c>
      <c r="D54" s="101"/>
      <c r="E54" s="101">
        <v>0</v>
      </c>
      <c r="F54" s="101"/>
      <c r="G54" s="94">
        <f t="shared" si="1"/>
        <v>0</v>
      </c>
    </row>
    <row r="55" spans="1:7" s="7" customFormat="1" ht="15.75" customHeight="1" thickBot="1">
      <c r="A55" s="28" t="s">
        <v>89</v>
      </c>
      <c r="B55" s="25" t="s">
        <v>26</v>
      </c>
      <c r="C55" s="56" t="s">
        <v>35</v>
      </c>
      <c r="D55" s="101"/>
      <c r="E55" s="101">
        <v>102267.94</v>
      </c>
      <c r="F55" s="101"/>
      <c r="G55" s="94">
        <f t="shared" si="1"/>
        <v>102267.94</v>
      </c>
    </row>
    <row r="56" spans="1:7" s="7" customFormat="1" ht="16.5" customHeight="1" thickBot="1">
      <c r="A56" s="28" t="s">
        <v>90</v>
      </c>
      <c r="B56" s="25" t="s">
        <v>124</v>
      </c>
      <c r="C56" s="56" t="s">
        <v>36</v>
      </c>
      <c r="D56" s="101"/>
      <c r="E56" s="101"/>
      <c r="F56" s="101"/>
      <c r="G56" s="94">
        <f t="shared" si="1"/>
        <v>0</v>
      </c>
    </row>
    <row r="57" spans="1:7" s="7" customFormat="1" ht="15" customHeight="1" thickBot="1">
      <c r="A57" s="28" t="s">
        <v>194</v>
      </c>
      <c r="B57" s="25" t="s">
        <v>125</v>
      </c>
      <c r="C57" s="56" t="s">
        <v>37</v>
      </c>
      <c r="D57" s="101">
        <v>1966202.83</v>
      </c>
      <c r="E57" s="101">
        <v>188032.84</v>
      </c>
      <c r="F57" s="101"/>
      <c r="G57" s="94">
        <f t="shared" si="1"/>
        <v>2154235.67</v>
      </c>
    </row>
    <row r="58" spans="1:7" s="7" customFormat="1" ht="14.25" customHeight="1" thickBot="1">
      <c r="A58" s="28" t="s">
        <v>195</v>
      </c>
      <c r="B58" s="25" t="s">
        <v>126</v>
      </c>
      <c r="C58" s="56" t="s">
        <v>38</v>
      </c>
      <c r="D58" s="101">
        <v>3639</v>
      </c>
      <c r="E58" s="101">
        <v>56717.32</v>
      </c>
      <c r="F58" s="101"/>
      <c r="G58" s="94">
        <f t="shared" si="1"/>
        <v>60356.32</v>
      </c>
    </row>
    <row r="59" spans="1:7" s="7" customFormat="1" ht="15" customHeight="1" thickBot="1">
      <c r="A59" s="47" t="s">
        <v>232</v>
      </c>
      <c r="B59" s="36" t="s">
        <v>127</v>
      </c>
      <c r="C59" s="57" t="s">
        <v>39</v>
      </c>
      <c r="D59" s="101"/>
      <c r="E59" s="101"/>
      <c r="F59" s="101"/>
      <c r="G59" s="94">
        <f t="shared" si="1"/>
        <v>0</v>
      </c>
    </row>
    <row r="60" spans="1:7" s="7" customFormat="1" ht="12" thickBot="1">
      <c r="A60" s="42" t="s">
        <v>82</v>
      </c>
      <c r="B60" s="36"/>
      <c r="C60" s="58"/>
      <c r="D60" s="102"/>
      <c r="E60" s="102"/>
      <c r="F60" s="102"/>
      <c r="G60" s="94">
        <f t="shared" si="1"/>
        <v>0</v>
      </c>
    </row>
    <row r="61" spans="1:7" s="7" customFormat="1" ht="10.5" customHeight="1" thickBot="1">
      <c r="A61" s="28" t="s">
        <v>233</v>
      </c>
      <c r="B61" s="38" t="s">
        <v>128</v>
      </c>
      <c r="C61" s="56" t="s">
        <v>40</v>
      </c>
      <c r="D61" s="97"/>
      <c r="E61" s="97"/>
      <c r="F61" s="97"/>
      <c r="G61" s="94">
        <f t="shared" si="1"/>
        <v>0</v>
      </c>
    </row>
    <row r="62" spans="1:7" s="7" customFormat="1" ht="12.75" customHeight="1" thickBot="1">
      <c r="A62" s="28" t="s">
        <v>234</v>
      </c>
      <c r="B62" s="25" t="s">
        <v>129</v>
      </c>
      <c r="C62" s="56" t="s">
        <v>41</v>
      </c>
      <c r="D62" s="101"/>
      <c r="E62" s="101"/>
      <c r="F62" s="101"/>
      <c r="G62" s="94">
        <f t="shared" si="1"/>
        <v>0</v>
      </c>
    </row>
    <row r="63" spans="1:7" s="7" customFormat="1" ht="12" customHeight="1" thickBot="1">
      <c r="A63" s="46" t="s">
        <v>196</v>
      </c>
      <c r="B63" s="25" t="s">
        <v>29</v>
      </c>
      <c r="C63" s="56" t="s">
        <v>42</v>
      </c>
      <c r="D63" s="101"/>
      <c r="E63" s="101"/>
      <c r="F63" s="101"/>
      <c r="G63" s="94">
        <f t="shared" si="1"/>
        <v>0</v>
      </c>
    </row>
    <row r="64" spans="1:7" s="7" customFormat="1" ht="10.5" customHeight="1" thickBot="1">
      <c r="A64" s="30" t="s">
        <v>82</v>
      </c>
      <c r="B64" s="36"/>
      <c r="C64" s="57"/>
      <c r="D64" s="102"/>
      <c r="E64" s="102"/>
      <c r="F64" s="102"/>
      <c r="G64" s="94">
        <f t="shared" si="1"/>
        <v>0</v>
      </c>
    </row>
    <row r="65" spans="1:7" s="7" customFormat="1" ht="12" customHeight="1" thickBot="1">
      <c r="A65" s="30" t="s">
        <v>197</v>
      </c>
      <c r="B65" s="40"/>
      <c r="C65" s="57"/>
      <c r="D65" s="100"/>
      <c r="E65" s="100"/>
      <c r="F65" s="100"/>
      <c r="G65" s="94">
        <f t="shared" si="1"/>
        <v>0</v>
      </c>
    </row>
    <row r="66" spans="1:7" s="7" customFormat="1" ht="10.5" customHeight="1" thickBot="1">
      <c r="A66" s="28" t="s">
        <v>198</v>
      </c>
      <c r="B66" s="38" t="s">
        <v>30</v>
      </c>
      <c r="C66" s="56" t="s">
        <v>43</v>
      </c>
      <c r="D66" s="97"/>
      <c r="E66" s="97"/>
      <c r="F66" s="97"/>
      <c r="G66" s="94">
        <f t="shared" si="1"/>
        <v>0</v>
      </c>
    </row>
    <row r="67" spans="1:7" s="7" customFormat="1" ht="12.75" customHeight="1" thickBot="1">
      <c r="A67" s="30" t="s">
        <v>199</v>
      </c>
      <c r="B67" s="36"/>
      <c r="C67" s="58"/>
      <c r="D67" s="102"/>
      <c r="E67" s="102"/>
      <c r="F67" s="102"/>
      <c r="G67" s="94">
        <f t="shared" si="1"/>
        <v>0</v>
      </c>
    </row>
    <row r="68" spans="1:7" s="7" customFormat="1" ht="9.75" customHeight="1" thickBot="1">
      <c r="A68" s="44" t="s">
        <v>164</v>
      </c>
      <c r="B68" s="38" t="s">
        <v>31</v>
      </c>
      <c r="C68" s="56" t="s">
        <v>44</v>
      </c>
      <c r="D68" s="97"/>
      <c r="E68" s="97"/>
      <c r="F68" s="97"/>
      <c r="G68" s="94">
        <f t="shared" si="1"/>
        <v>0</v>
      </c>
    </row>
    <row r="69" spans="1:7" s="7" customFormat="1" ht="11.25" customHeight="1" thickBot="1">
      <c r="A69" s="46" t="s">
        <v>201</v>
      </c>
      <c r="B69" s="38" t="s">
        <v>39</v>
      </c>
      <c r="C69" s="56" t="s">
        <v>45</v>
      </c>
      <c r="D69" s="101"/>
      <c r="E69" s="101"/>
      <c r="F69" s="101"/>
      <c r="G69" s="94">
        <f t="shared" si="1"/>
        <v>0</v>
      </c>
    </row>
    <row r="70" spans="1:7" s="7" customFormat="1" ht="12" thickBot="1">
      <c r="A70" s="30" t="s">
        <v>82</v>
      </c>
      <c r="B70" s="36"/>
      <c r="C70" s="58"/>
      <c r="D70" s="102"/>
      <c r="E70" s="102"/>
      <c r="F70" s="102"/>
      <c r="G70" s="94">
        <f t="shared" si="1"/>
        <v>0</v>
      </c>
    </row>
    <row r="71" spans="1:7" s="7" customFormat="1" ht="10.5" customHeight="1" thickBot="1">
      <c r="A71" s="30" t="s">
        <v>91</v>
      </c>
      <c r="B71" s="40"/>
      <c r="C71" s="57"/>
      <c r="D71" s="100"/>
      <c r="E71" s="100"/>
      <c r="F71" s="100"/>
      <c r="G71" s="94">
        <f t="shared" si="1"/>
        <v>0</v>
      </c>
    </row>
    <row r="72" spans="1:7" s="7" customFormat="1" ht="12" customHeight="1" thickBot="1">
      <c r="A72" s="28" t="s">
        <v>92</v>
      </c>
      <c r="B72" s="38" t="s">
        <v>41</v>
      </c>
      <c r="C72" s="56" t="s">
        <v>46</v>
      </c>
      <c r="D72" s="97"/>
      <c r="E72" s="97"/>
      <c r="F72" s="97"/>
      <c r="G72" s="94">
        <f t="shared" si="1"/>
        <v>0</v>
      </c>
    </row>
    <row r="73" spans="1:7" s="7" customFormat="1" ht="12" customHeight="1" thickBot="1">
      <c r="A73" s="28" t="s">
        <v>93</v>
      </c>
      <c r="B73" s="25" t="s">
        <v>130</v>
      </c>
      <c r="C73" s="59" t="s">
        <v>47</v>
      </c>
      <c r="D73" s="101"/>
      <c r="E73" s="101"/>
      <c r="F73" s="101"/>
      <c r="G73" s="94">
        <f t="shared" si="1"/>
        <v>0</v>
      </c>
    </row>
    <row r="74" spans="1:7" s="7" customFormat="1" ht="12" customHeight="1" thickBot="1">
      <c r="A74" s="46" t="s">
        <v>94</v>
      </c>
      <c r="B74" s="25" t="s">
        <v>42</v>
      </c>
      <c r="C74" s="56" t="s">
        <v>48</v>
      </c>
      <c r="D74" s="97"/>
      <c r="E74" s="97"/>
      <c r="F74" s="97"/>
      <c r="G74" s="94">
        <f t="shared" si="1"/>
        <v>0</v>
      </c>
    </row>
    <row r="75" spans="1:7" s="7" customFormat="1" ht="12" thickBot="1">
      <c r="A75" s="30" t="s">
        <v>82</v>
      </c>
      <c r="B75" s="36"/>
      <c r="C75" s="58"/>
      <c r="D75" s="102"/>
      <c r="E75" s="102"/>
      <c r="F75" s="102"/>
      <c r="G75" s="94">
        <f t="shared" si="1"/>
        <v>0</v>
      </c>
    </row>
    <row r="76" spans="1:7" s="7" customFormat="1" ht="12" customHeight="1" thickBot="1">
      <c r="A76" s="28" t="s">
        <v>168</v>
      </c>
      <c r="B76" s="38" t="s">
        <v>44</v>
      </c>
      <c r="C76" s="56" t="s">
        <v>50</v>
      </c>
      <c r="D76" s="97"/>
      <c r="E76" s="97"/>
      <c r="F76" s="97"/>
      <c r="G76" s="94">
        <f t="shared" si="1"/>
        <v>0</v>
      </c>
    </row>
    <row r="77" spans="1:7" s="7" customFormat="1" ht="13.5" customHeight="1" thickBot="1">
      <c r="A77" s="30" t="s">
        <v>167</v>
      </c>
      <c r="B77" s="40"/>
      <c r="C77" s="57"/>
      <c r="D77" s="100"/>
      <c r="E77" s="100"/>
      <c r="F77" s="100"/>
      <c r="G77" s="94">
        <f t="shared" si="1"/>
        <v>0</v>
      </c>
    </row>
    <row r="78" spans="1:7" s="7" customFormat="1" ht="11.25" customHeight="1" thickBot="1">
      <c r="A78" s="28" t="s">
        <v>95</v>
      </c>
      <c r="B78" s="38" t="s">
        <v>132</v>
      </c>
      <c r="C78" s="56" t="s">
        <v>51</v>
      </c>
      <c r="D78" s="97"/>
      <c r="E78" s="97"/>
      <c r="F78" s="97"/>
      <c r="G78" s="94">
        <f t="shared" si="1"/>
        <v>0</v>
      </c>
    </row>
    <row r="79" spans="1:7" s="7" customFormat="1" ht="13.5" customHeight="1" thickBot="1">
      <c r="A79" s="48" t="s">
        <v>6</v>
      </c>
      <c r="B79" s="32" t="s">
        <v>45</v>
      </c>
      <c r="C79" s="89" t="s">
        <v>131</v>
      </c>
      <c r="D79" s="103">
        <v>2223</v>
      </c>
      <c r="E79" s="103">
        <v>89073.49</v>
      </c>
      <c r="F79" s="103"/>
      <c r="G79" s="94">
        <f t="shared" si="1"/>
        <v>91296.49</v>
      </c>
    </row>
    <row r="80" spans="1:7" s="7" customFormat="1" ht="14.25" customHeight="1">
      <c r="A80" s="52"/>
      <c r="B80" s="27"/>
      <c r="C80" s="27"/>
      <c r="D80" s="27"/>
      <c r="E80" s="27"/>
      <c r="F80" s="27"/>
      <c r="G80" s="27" t="s">
        <v>223</v>
      </c>
    </row>
    <row r="81" spans="1:7" s="7" customFormat="1" ht="10.5" customHeight="1">
      <c r="A81" s="12"/>
      <c r="B81" s="16" t="s">
        <v>0</v>
      </c>
      <c r="C81" s="117" t="s">
        <v>224</v>
      </c>
      <c r="D81" s="67" t="s">
        <v>273</v>
      </c>
      <c r="E81" s="67" t="s">
        <v>273</v>
      </c>
      <c r="F81" s="17" t="s">
        <v>180</v>
      </c>
      <c r="G81" s="50"/>
    </row>
    <row r="82" spans="1:7" s="7" customFormat="1" ht="10.5" customHeight="1">
      <c r="A82" s="18" t="s">
        <v>113</v>
      </c>
      <c r="B82" s="16" t="s">
        <v>80</v>
      </c>
      <c r="C82" s="117"/>
      <c r="D82" s="67" t="s">
        <v>212</v>
      </c>
      <c r="E82" s="67" t="s">
        <v>214</v>
      </c>
      <c r="F82" s="17" t="s">
        <v>181</v>
      </c>
      <c r="G82" s="50" t="s">
        <v>12</v>
      </c>
    </row>
    <row r="83" spans="1:7" s="7" customFormat="1" ht="10.5" customHeight="1">
      <c r="A83" s="15"/>
      <c r="B83" s="16" t="s">
        <v>81</v>
      </c>
      <c r="C83" s="118"/>
      <c r="D83" s="69" t="s">
        <v>213</v>
      </c>
      <c r="E83" s="67" t="s">
        <v>215</v>
      </c>
      <c r="F83" s="17" t="s">
        <v>182</v>
      </c>
      <c r="G83" s="50"/>
    </row>
    <row r="84" spans="1:7" s="7" customFormat="1" ht="10.5" customHeight="1" thickBot="1">
      <c r="A84" s="19">
        <v>1</v>
      </c>
      <c r="B84" s="54">
        <v>2</v>
      </c>
      <c r="C84" s="54">
        <v>3</v>
      </c>
      <c r="D84" s="90">
        <v>4</v>
      </c>
      <c r="E84" s="90">
        <v>5</v>
      </c>
      <c r="F84" s="91" t="s">
        <v>13</v>
      </c>
      <c r="G84" s="51" t="s">
        <v>184</v>
      </c>
    </row>
    <row r="85" spans="1:7" s="7" customFormat="1" ht="15" customHeight="1" thickBot="1">
      <c r="A85" s="46" t="s">
        <v>78</v>
      </c>
      <c r="B85" s="38" t="s">
        <v>48</v>
      </c>
      <c r="C85" s="56" t="s">
        <v>52</v>
      </c>
      <c r="D85" s="97">
        <f>D87+D88+D89</f>
        <v>172826.2</v>
      </c>
      <c r="E85" s="97">
        <f>E87+E88+E89</f>
        <v>689137.1</v>
      </c>
      <c r="F85" s="97">
        <f>F87+F88+F89</f>
        <v>0</v>
      </c>
      <c r="G85" s="94">
        <f aca="true" t="shared" si="2" ref="G85:G114">D85+E85+F85</f>
        <v>861963.3</v>
      </c>
    </row>
    <row r="86" spans="1:7" s="7" customFormat="1" ht="12" thickBot="1">
      <c r="A86" s="30" t="s">
        <v>82</v>
      </c>
      <c r="B86" s="36"/>
      <c r="C86" s="57"/>
      <c r="D86" s="102"/>
      <c r="E86" s="102"/>
      <c r="F86" s="102"/>
      <c r="G86" s="94">
        <f t="shared" si="2"/>
        <v>0</v>
      </c>
    </row>
    <row r="87" spans="1:7" s="7" customFormat="1" ht="9.75" customHeight="1" thickBot="1">
      <c r="A87" s="28" t="s">
        <v>96</v>
      </c>
      <c r="B87" s="38" t="s">
        <v>49</v>
      </c>
      <c r="C87" s="56" t="s">
        <v>53</v>
      </c>
      <c r="D87" s="97">
        <v>18337.83</v>
      </c>
      <c r="E87" s="97">
        <v>452178.42</v>
      </c>
      <c r="F87" s="97"/>
      <c r="G87" s="94">
        <f t="shared" si="2"/>
        <v>470516.25</v>
      </c>
    </row>
    <row r="88" spans="1:7" s="7" customFormat="1" ht="15" customHeight="1" thickBot="1">
      <c r="A88" s="30" t="s">
        <v>97</v>
      </c>
      <c r="B88" s="25" t="s">
        <v>251</v>
      </c>
      <c r="C88" s="56" t="s">
        <v>54</v>
      </c>
      <c r="D88" s="101">
        <v>154488.37</v>
      </c>
      <c r="E88" s="101">
        <v>236958.68</v>
      </c>
      <c r="F88" s="101"/>
      <c r="G88" s="94">
        <f t="shared" si="2"/>
        <v>391447.05</v>
      </c>
    </row>
    <row r="89" spans="1:7" s="7" customFormat="1" ht="15" customHeight="1" thickBot="1">
      <c r="A89" s="41" t="s">
        <v>98</v>
      </c>
      <c r="B89" s="25" t="s">
        <v>252</v>
      </c>
      <c r="C89" s="56" t="s">
        <v>55</v>
      </c>
      <c r="D89" s="101"/>
      <c r="E89" s="101"/>
      <c r="F89" s="101"/>
      <c r="G89" s="94">
        <f t="shared" si="2"/>
        <v>0</v>
      </c>
    </row>
    <row r="90" spans="1:7" s="7" customFormat="1" ht="12.75" customHeight="1" thickBot="1">
      <c r="A90" s="48" t="s">
        <v>207</v>
      </c>
      <c r="B90" s="25" t="s">
        <v>131</v>
      </c>
      <c r="C90" s="56"/>
      <c r="D90" s="101"/>
      <c r="E90" s="101"/>
      <c r="F90" s="101"/>
      <c r="G90" s="94">
        <f t="shared" si="2"/>
        <v>0</v>
      </c>
    </row>
    <row r="91" spans="1:7" s="7" customFormat="1" ht="17.25" customHeight="1" thickBot="1">
      <c r="A91" s="22" t="s">
        <v>256</v>
      </c>
      <c r="B91" s="25" t="s">
        <v>253</v>
      </c>
      <c r="C91" s="56"/>
      <c r="D91" s="101">
        <f>D94+D120</f>
        <v>2237724.84</v>
      </c>
      <c r="E91" s="101">
        <f>E94+E120</f>
        <v>-2343084.6099999994</v>
      </c>
      <c r="F91" s="101">
        <f>F94+F120</f>
        <v>0</v>
      </c>
      <c r="G91" s="94">
        <f t="shared" si="2"/>
        <v>-105359.76999999955</v>
      </c>
    </row>
    <row r="92" spans="1:7" s="7" customFormat="1" ht="18.75" customHeight="1" thickBot="1">
      <c r="A92" s="46" t="s">
        <v>185</v>
      </c>
      <c r="B92" s="25" t="s">
        <v>254</v>
      </c>
      <c r="C92" s="56"/>
      <c r="D92" s="101">
        <f>D16-D45</f>
        <v>0</v>
      </c>
      <c r="E92" s="101">
        <f>E16-E45</f>
        <v>-105359.96999999974</v>
      </c>
      <c r="F92" s="101">
        <f>F16-F45</f>
        <v>0</v>
      </c>
      <c r="G92" s="94">
        <f t="shared" si="2"/>
        <v>-105359.96999999974</v>
      </c>
    </row>
    <row r="93" spans="1:7" s="7" customFormat="1" ht="23.25" customHeight="1" thickBot="1">
      <c r="A93" s="46" t="s">
        <v>179</v>
      </c>
      <c r="B93" s="25" t="s">
        <v>255</v>
      </c>
      <c r="C93" s="56"/>
      <c r="D93" s="101"/>
      <c r="E93" s="101"/>
      <c r="F93" s="101"/>
      <c r="G93" s="94">
        <f t="shared" si="2"/>
        <v>0</v>
      </c>
    </row>
    <row r="94" spans="1:7" s="7" customFormat="1" ht="12" customHeight="1" thickBot="1">
      <c r="A94" s="22" t="s">
        <v>287</v>
      </c>
      <c r="B94" s="25" t="s">
        <v>56</v>
      </c>
      <c r="C94" s="56"/>
      <c r="D94" s="101">
        <f>D95+D99+D103+D107+D111</f>
        <v>0</v>
      </c>
      <c r="E94" s="101">
        <f>E95+E99+E103+E107+E111</f>
        <v>-207090.76</v>
      </c>
      <c r="F94" s="101">
        <f>F95+F99+F103+F107+F111</f>
        <v>0</v>
      </c>
      <c r="G94" s="94">
        <f t="shared" si="2"/>
        <v>-207090.76</v>
      </c>
    </row>
    <row r="95" spans="1:7" s="7" customFormat="1" ht="17.25" customHeight="1" thickBot="1">
      <c r="A95" s="46" t="s">
        <v>177</v>
      </c>
      <c r="B95" s="25" t="s">
        <v>58</v>
      </c>
      <c r="C95" s="56"/>
      <c r="D95" s="101">
        <f>D97-D98</f>
        <v>0</v>
      </c>
      <c r="E95" s="101">
        <f>E97-E98</f>
        <v>-202351.76</v>
      </c>
      <c r="F95" s="101">
        <f>F97-F98</f>
        <v>0</v>
      </c>
      <c r="G95" s="94">
        <f t="shared" si="2"/>
        <v>-202351.76</v>
      </c>
    </row>
    <row r="96" spans="1:7" s="7" customFormat="1" ht="12" thickBot="1">
      <c r="A96" s="30" t="s">
        <v>82</v>
      </c>
      <c r="B96" s="36"/>
      <c r="C96" s="57"/>
      <c r="D96" s="102"/>
      <c r="E96" s="102"/>
      <c r="F96" s="102"/>
      <c r="G96" s="94">
        <f t="shared" si="2"/>
        <v>0</v>
      </c>
    </row>
    <row r="97" spans="1:7" s="7" customFormat="1" ht="11.25" customHeight="1" thickBot="1">
      <c r="A97" s="28" t="s">
        <v>99</v>
      </c>
      <c r="B97" s="38" t="s">
        <v>156</v>
      </c>
      <c r="C97" s="56" t="s">
        <v>56</v>
      </c>
      <c r="D97" s="97">
        <v>36675.66</v>
      </c>
      <c r="E97" s="97">
        <v>277876.66</v>
      </c>
      <c r="F97" s="97"/>
      <c r="G97" s="94">
        <f t="shared" si="2"/>
        <v>314552.31999999995</v>
      </c>
    </row>
    <row r="98" spans="1:7" s="7" customFormat="1" ht="16.5" customHeight="1" thickBot="1">
      <c r="A98" s="28" t="s">
        <v>100</v>
      </c>
      <c r="B98" s="25" t="s">
        <v>157</v>
      </c>
      <c r="C98" s="56" t="s">
        <v>57</v>
      </c>
      <c r="D98" s="101">
        <v>36675.66</v>
      </c>
      <c r="E98" s="101">
        <v>480228.42</v>
      </c>
      <c r="F98" s="101"/>
      <c r="G98" s="94">
        <f t="shared" si="2"/>
        <v>516904.07999999996</v>
      </c>
    </row>
    <row r="99" spans="1:7" s="7" customFormat="1" ht="18" customHeight="1" thickBot="1">
      <c r="A99" s="46" t="s">
        <v>101</v>
      </c>
      <c r="B99" s="25" t="s">
        <v>60</v>
      </c>
      <c r="C99" s="56"/>
      <c r="D99" s="101"/>
      <c r="E99" s="101"/>
      <c r="F99" s="101"/>
      <c r="G99" s="94">
        <f t="shared" si="2"/>
        <v>0</v>
      </c>
    </row>
    <row r="100" spans="1:7" s="7" customFormat="1" ht="12" thickBot="1">
      <c r="A100" s="30" t="s">
        <v>82</v>
      </c>
      <c r="B100" s="36"/>
      <c r="C100" s="57"/>
      <c r="D100" s="102"/>
      <c r="E100" s="102"/>
      <c r="F100" s="102"/>
      <c r="G100" s="94">
        <f t="shared" si="2"/>
        <v>0</v>
      </c>
    </row>
    <row r="101" spans="1:7" s="7" customFormat="1" ht="11.25" customHeight="1" thickBot="1">
      <c r="A101" s="28" t="s">
        <v>102</v>
      </c>
      <c r="B101" s="38" t="s">
        <v>133</v>
      </c>
      <c r="C101" s="56" t="s">
        <v>58</v>
      </c>
      <c r="D101" s="97"/>
      <c r="E101" s="97"/>
      <c r="F101" s="97"/>
      <c r="G101" s="94">
        <f t="shared" si="2"/>
        <v>0</v>
      </c>
    </row>
    <row r="102" spans="1:7" s="7" customFormat="1" ht="15.75" customHeight="1" thickBot="1">
      <c r="A102" s="28" t="s">
        <v>103</v>
      </c>
      <c r="B102" s="25" t="s">
        <v>134</v>
      </c>
      <c r="C102" s="56" t="s">
        <v>59</v>
      </c>
      <c r="D102" s="101"/>
      <c r="E102" s="101"/>
      <c r="F102" s="101"/>
      <c r="G102" s="94">
        <f t="shared" si="2"/>
        <v>0</v>
      </c>
    </row>
    <row r="103" spans="1:7" s="7" customFormat="1" ht="12.75" customHeight="1" thickBot="1">
      <c r="A103" s="46" t="s">
        <v>235</v>
      </c>
      <c r="B103" s="25" t="s">
        <v>135</v>
      </c>
      <c r="C103" s="56"/>
      <c r="D103" s="101"/>
      <c r="E103" s="101"/>
      <c r="F103" s="101"/>
      <c r="G103" s="94">
        <f t="shared" si="2"/>
        <v>0</v>
      </c>
    </row>
    <row r="104" spans="1:7" s="7" customFormat="1" ht="12" thickBot="1">
      <c r="A104" s="30" t="s">
        <v>82</v>
      </c>
      <c r="B104" s="36"/>
      <c r="C104" s="57"/>
      <c r="D104" s="102"/>
      <c r="E104" s="102"/>
      <c r="F104" s="102"/>
      <c r="G104" s="94">
        <f t="shared" si="2"/>
        <v>0</v>
      </c>
    </row>
    <row r="105" spans="1:7" s="7" customFormat="1" ht="12" customHeight="1" thickBot="1">
      <c r="A105" s="28" t="s">
        <v>104</v>
      </c>
      <c r="B105" s="38" t="s">
        <v>136</v>
      </c>
      <c r="C105" s="56" t="s">
        <v>60</v>
      </c>
      <c r="D105" s="97"/>
      <c r="E105" s="97"/>
      <c r="F105" s="97"/>
      <c r="G105" s="94">
        <f t="shared" si="2"/>
        <v>0</v>
      </c>
    </row>
    <row r="106" spans="1:7" s="7" customFormat="1" ht="14.25" customHeight="1" thickBot="1">
      <c r="A106" s="28" t="s">
        <v>105</v>
      </c>
      <c r="B106" s="25" t="s">
        <v>137</v>
      </c>
      <c r="C106" s="59" t="s">
        <v>61</v>
      </c>
      <c r="D106" s="101"/>
      <c r="E106" s="101"/>
      <c r="F106" s="101"/>
      <c r="G106" s="94">
        <f t="shared" si="2"/>
        <v>0</v>
      </c>
    </row>
    <row r="107" spans="1:7" s="7" customFormat="1" ht="16.5" customHeight="1" thickBot="1">
      <c r="A107" s="46" t="s">
        <v>106</v>
      </c>
      <c r="B107" s="38" t="s">
        <v>138</v>
      </c>
      <c r="C107" s="56"/>
      <c r="D107" s="97">
        <f>D109-D110</f>
        <v>0</v>
      </c>
      <c r="E107" s="97">
        <f>E109-E110</f>
        <v>-4739</v>
      </c>
      <c r="F107" s="97">
        <f>F109-F110</f>
        <v>0</v>
      </c>
      <c r="G107" s="94">
        <f t="shared" si="2"/>
        <v>-4739</v>
      </c>
    </row>
    <row r="108" spans="1:7" s="7" customFormat="1" ht="11.25" customHeight="1" thickBot="1">
      <c r="A108" s="30" t="s">
        <v>82</v>
      </c>
      <c r="B108" s="36"/>
      <c r="C108" s="58"/>
      <c r="D108" s="102"/>
      <c r="E108" s="102"/>
      <c r="F108" s="102"/>
      <c r="G108" s="94">
        <f t="shared" si="2"/>
        <v>0</v>
      </c>
    </row>
    <row r="109" spans="1:7" s="7" customFormat="1" ht="9.75" customHeight="1" thickBot="1">
      <c r="A109" s="28" t="s">
        <v>107</v>
      </c>
      <c r="B109" s="38" t="s">
        <v>139</v>
      </c>
      <c r="C109" s="56" t="s">
        <v>63</v>
      </c>
      <c r="D109" s="97">
        <v>154488.37</v>
      </c>
      <c r="E109" s="97">
        <v>386708.05</v>
      </c>
      <c r="F109" s="97"/>
      <c r="G109" s="94">
        <f t="shared" si="2"/>
        <v>541196.4199999999</v>
      </c>
    </row>
    <row r="110" spans="1:7" s="7" customFormat="1" ht="15" customHeight="1" thickBot="1">
      <c r="A110" s="41" t="s">
        <v>108</v>
      </c>
      <c r="B110" s="25" t="s">
        <v>140</v>
      </c>
      <c r="C110" s="59" t="s">
        <v>62</v>
      </c>
      <c r="D110" s="101">
        <v>154488.37</v>
      </c>
      <c r="E110" s="101">
        <v>391447.05</v>
      </c>
      <c r="F110" s="101"/>
      <c r="G110" s="94">
        <f t="shared" si="2"/>
        <v>545935.4199999999</v>
      </c>
    </row>
    <row r="111" spans="1:7" s="7" customFormat="1" ht="23.25" customHeight="1" thickBot="1">
      <c r="A111" s="46" t="s">
        <v>280</v>
      </c>
      <c r="B111" s="38" t="s">
        <v>283</v>
      </c>
      <c r="C111" s="56"/>
      <c r="D111" s="97"/>
      <c r="E111" s="97"/>
      <c r="F111" s="97"/>
      <c r="G111" s="94">
        <f t="shared" si="2"/>
        <v>0</v>
      </c>
    </row>
    <row r="112" spans="1:7" s="7" customFormat="1" ht="11.25" customHeight="1" thickBot="1">
      <c r="A112" s="30" t="s">
        <v>82</v>
      </c>
      <c r="B112" s="36"/>
      <c r="C112" s="58"/>
      <c r="D112" s="102"/>
      <c r="E112" s="102"/>
      <c r="F112" s="102"/>
      <c r="G112" s="94">
        <f t="shared" si="2"/>
        <v>0</v>
      </c>
    </row>
    <row r="113" spans="1:7" s="7" customFormat="1" ht="9.75" customHeight="1" thickBot="1">
      <c r="A113" s="28" t="s">
        <v>281</v>
      </c>
      <c r="B113" s="38" t="s">
        <v>284</v>
      </c>
      <c r="C113" s="56" t="s">
        <v>286</v>
      </c>
      <c r="D113" s="97"/>
      <c r="E113" s="97"/>
      <c r="F113" s="97"/>
      <c r="G113" s="94">
        <f t="shared" si="2"/>
        <v>0</v>
      </c>
    </row>
    <row r="114" spans="1:7" s="7" customFormat="1" ht="15" customHeight="1">
      <c r="A114" s="41" t="s">
        <v>282</v>
      </c>
      <c r="B114" s="25" t="s">
        <v>285</v>
      </c>
      <c r="C114" s="59" t="s">
        <v>286</v>
      </c>
      <c r="D114" s="101"/>
      <c r="E114" s="101"/>
      <c r="F114" s="101"/>
      <c r="G114" s="94">
        <f t="shared" si="2"/>
        <v>0</v>
      </c>
    </row>
    <row r="115" spans="1:7" s="7" customFormat="1" ht="14.25" customHeight="1">
      <c r="A115" s="52"/>
      <c r="B115" s="27"/>
      <c r="C115" s="27"/>
      <c r="D115" s="27"/>
      <c r="E115" s="27"/>
      <c r="F115" s="27"/>
      <c r="G115" s="27" t="s">
        <v>250</v>
      </c>
    </row>
    <row r="116" spans="1:7" s="7" customFormat="1" ht="10.5" customHeight="1">
      <c r="A116" s="12"/>
      <c r="B116" s="13" t="s">
        <v>0</v>
      </c>
      <c r="C116" s="116" t="s">
        <v>224</v>
      </c>
      <c r="D116" s="68" t="s">
        <v>273</v>
      </c>
      <c r="E116" s="68" t="s">
        <v>273</v>
      </c>
      <c r="F116" s="14" t="s">
        <v>180</v>
      </c>
      <c r="G116" s="49"/>
    </row>
    <row r="117" spans="1:7" s="7" customFormat="1" ht="10.5" customHeight="1">
      <c r="A117" s="15" t="s">
        <v>1</v>
      </c>
      <c r="B117" s="16" t="s">
        <v>80</v>
      </c>
      <c r="C117" s="117"/>
      <c r="D117" s="67" t="s">
        <v>212</v>
      </c>
      <c r="E117" s="67" t="s">
        <v>214</v>
      </c>
      <c r="F117" s="17" t="s">
        <v>181</v>
      </c>
      <c r="G117" s="50" t="s">
        <v>12</v>
      </c>
    </row>
    <row r="118" spans="1:7" s="7" customFormat="1" ht="10.5" customHeight="1">
      <c r="A118" s="15"/>
      <c r="B118" s="16" t="s">
        <v>81</v>
      </c>
      <c r="C118" s="118"/>
      <c r="D118" s="69" t="s">
        <v>213</v>
      </c>
      <c r="E118" s="67" t="s">
        <v>215</v>
      </c>
      <c r="F118" s="17" t="s">
        <v>182</v>
      </c>
      <c r="G118" s="50"/>
    </row>
    <row r="119" spans="1:7" s="7" customFormat="1" ht="10.5" customHeight="1" thickBot="1">
      <c r="A119" s="19">
        <v>1</v>
      </c>
      <c r="B119" s="54">
        <v>2</v>
      </c>
      <c r="C119" s="54">
        <v>3</v>
      </c>
      <c r="D119" s="21">
        <v>4</v>
      </c>
      <c r="E119" s="21">
        <v>5</v>
      </c>
      <c r="F119" s="14" t="s">
        <v>13</v>
      </c>
      <c r="G119" s="51" t="s">
        <v>184</v>
      </c>
    </row>
    <row r="120" spans="1:7" s="7" customFormat="1" ht="24" customHeight="1" thickBot="1">
      <c r="A120" s="39" t="s">
        <v>178</v>
      </c>
      <c r="B120" s="25" t="s">
        <v>141</v>
      </c>
      <c r="C120" s="60"/>
      <c r="D120" s="104">
        <f>D121-D151</f>
        <v>2237724.84</v>
      </c>
      <c r="E120" s="104">
        <f>E121-E151</f>
        <v>-2135993.8499999996</v>
      </c>
      <c r="F120" s="104">
        <f>F121-F151</f>
        <v>0</v>
      </c>
      <c r="G120" s="94">
        <f aca="true" t="shared" si="3" ref="G120:G145">D120+E120+F120</f>
        <v>101730.99000000022</v>
      </c>
    </row>
    <row r="121" spans="1:7" s="7" customFormat="1" ht="24.75" customHeight="1" thickBot="1">
      <c r="A121" s="71" t="s">
        <v>204</v>
      </c>
      <c r="B121" s="25" t="s">
        <v>158</v>
      </c>
      <c r="C121" s="61"/>
      <c r="D121" s="106">
        <f>D122+D126+D130+D138+D142</f>
        <v>0</v>
      </c>
      <c r="E121" s="106">
        <f>E122+E126+E130+E138+E142</f>
        <v>120068.62</v>
      </c>
      <c r="F121" s="106">
        <f>F122+F126+F130+F138+F142</f>
        <v>0</v>
      </c>
      <c r="G121" s="94">
        <f t="shared" si="3"/>
        <v>120068.62</v>
      </c>
    </row>
    <row r="122" spans="1:7" s="7" customFormat="1" ht="22.5" customHeight="1" thickBot="1">
      <c r="A122" s="46" t="s">
        <v>236</v>
      </c>
      <c r="B122" s="25" t="s">
        <v>57</v>
      </c>
      <c r="C122" s="61"/>
      <c r="D122" s="107">
        <f>D124-D125</f>
        <v>0</v>
      </c>
      <c r="E122" s="107">
        <f>E124-E125</f>
        <v>0</v>
      </c>
      <c r="F122" s="107">
        <f>F124-F125</f>
        <v>0</v>
      </c>
      <c r="G122" s="94">
        <f t="shared" si="3"/>
        <v>0</v>
      </c>
    </row>
    <row r="123" spans="1:7" s="7" customFormat="1" ht="10.5" customHeight="1" thickBot="1">
      <c r="A123" s="30" t="s">
        <v>82</v>
      </c>
      <c r="B123" s="36"/>
      <c r="C123" s="31"/>
      <c r="D123" s="108"/>
      <c r="E123" s="106"/>
      <c r="F123" s="106"/>
      <c r="G123" s="94">
        <f t="shared" si="3"/>
        <v>0</v>
      </c>
    </row>
    <row r="124" spans="1:7" s="7" customFormat="1" ht="12" customHeight="1" thickBot="1">
      <c r="A124" s="30" t="s">
        <v>237</v>
      </c>
      <c r="B124" s="38" t="s">
        <v>159</v>
      </c>
      <c r="C124" s="56" t="s">
        <v>64</v>
      </c>
      <c r="D124" s="109">
        <v>2237724.84</v>
      </c>
      <c r="E124" s="109">
        <v>3984079.04</v>
      </c>
      <c r="F124" s="109"/>
      <c r="G124" s="94">
        <f t="shared" si="3"/>
        <v>6221803.88</v>
      </c>
    </row>
    <row r="125" spans="1:7" s="7" customFormat="1" ht="15.75" customHeight="1" thickBot="1">
      <c r="A125" s="41" t="s">
        <v>238</v>
      </c>
      <c r="B125" s="25" t="s">
        <v>160</v>
      </c>
      <c r="C125" s="59" t="s">
        <v>65</v>
      </c>
      <c r="D125" s="107">
        <v>2237724.84</v>
      </c>
      <c r="E125" s="106">
        <v>3984079.04</v>
      </c>
      <c r="F125" s="106"/>
      <c r="G125" s="94">
        <f t="shared" si="3"/>
        <v>6221803.88</v>
      </c>
    </row>
    <row r="126" spans="1:7" s="7" customFormat="1" ht="27" customHeight="1" thickBot="1">
      <c r="A126" s="70" t="s">
        <v>274</v>
      </c>
      <c r="B126" s="25" t="s">
        <v>59</v>
      </c>
      <c r="C126" s="56"/>
      <c r="D126" s="101"/>
      <c r="E126" s="101"/>
      <c r="F126" s="101"/>
      <c r="G126" s="94">
        <f t="shared" si="3"/>
        <v>0</v>
      </c>
    </row>
    <row r="127" spans="1:7" s="7" customFormat="1" ht="12" thickBot="1">
      <c r="A127" s="30" t="s">
        <v>82</v>
      </c>
      <c r="B127" s="36"/>
      <c r="C127" s="57"/>
      <c r="D127" s="102"/>
      <c r="E127" s="102"/>
      <c r="F127" s="102"/>
      <c r="G127" s="94">
        <f t="shared" si="3"/>
        <v>0</v>
      </c>
    </row>
    <row r="128" spans="1:7" s="7" customFormat="1" ht="21.75" customHeight="1" thickBot="1">
      <c r="A128" s="72" t="s">
        <v>275</v>
      </c>
      <c r="B128" s="38" t="s">
        <v>142</v>
      </c>
      <c r="C128" s="56" t="s">
        <v>66</v>
      </c>
      <c r="D128" s="97"/>
      <c r="E128" s="97"/>
      <c r="F128" s="97"/>
      <c r="G128" s="94">
        <f t="shared" si="3"/>
        <v>0</v>
      </c>
    </row>
    <row r="129" spans="1:7" s="7" customFormat="1" ht="25.5" customHeight="1" thickBot="1">
      <c r="A129" s="72" t="s">
        <v>276</v>
      </c>
      <c r="B129" s="38" t="s">
        <v>143</v>
      </c>
      <c r="C129" s="26" t="s">
        <v>68</v>
      </c>
      <c r="D129" s="96"/>
      <c r="E129" s="96"/>
      <c r="F129" s="97"/>
      <c r="G129" s="94">
        <f t="shared" si="3"/>
        <v>0</v>
      </c>
    </row>
    <row r="130" spans="1:7" s="7" customFormat="1" ht="15.75" customHeight="1" thickBot="1">
      <c r="A130" s="70" t="s">
        <v>79</v>
      </c>
      <c r="B130" s="25" t="s">
        <v>62</v>
      </c>
      <c r="C130" s="26"/>
      <c r="D130" s="93"/>
      <c r="E130" s="93"/>
      <c r="F130" s="101"/>
      <c r="G130" s="94">
        <f t="shared" si="3"/>
        <v>0</v>
      </c>
    </row>
    <row r="131" spans="1:7" s="7" customFormat="1" ht="12.75" customHeight="1" thickBot="1">
      <c r="A131" s="30" t="s">
        <v>82</v>
      </c>
      <c r="B131" s="36"/>
      <c r="C131" s="37"/>
      <c r="D131" s="98"/>
      <c r="E131" s="98"/>
      <c r="F131" s="102"/>
      <c r="G131" s="94">
        <f t="shared" si="3"/>
        <v>0</v>
      </c>
    </row>
    <row r="132" spans="1:7" s="7" customFormat="1" ht="12.75" customHeight="1" thickBot="1">
      <c r="A132" s="28" t="s">
        <v>109</v>
      </c>
      <c r="B132" s="38" t="s">
        <v>144</v>
      </c>
      <c r="C132" s="26" t="s">
        <v>67</v>
      </c>
      <c r="D132" s="97"/>
      <c r="E132" s="97"/>
      <c r="F132" s="97"/>
      <c r="G132" s="94">
        <f t="shared" si="3"/>
        <v>0</v>
      </c>
    </row>
    <row r="133" spans="1:7" s="7" customFormat="1" ht="17.25" customHeight="1" thickBot="1">
      <c r="A133" s="30" t="s">
        <v>110</v>
      </c>
      <c r="B133" s="25" t="s">
        <v>145</v>
      </c>
      <c r="C133" s="26" t="s">
        <v>69</v>
      </c>
      <c r="D133" s="93"/>
      <c r="E133" s="93"/>
      <c r="F133" s="101"/>
      <c r="G133" s="94">
        <f t="shared" si="3"/>
        <v>0</v>
      </c>
    </row>
    <row r="134" spans="1:7" s="7" customFormat="1" ht="17.25" customHeight="1" thickBot="1">
      <c r="A134" s="70" t="s">
        <v>239</v>
      </c>
      <c r="B134" s="25" t="s">
        <v>146</v>
      </c>
      <c r="C134" s="26"/>
      <c r="D134" s="93"/>
      <c r="E134" s="93"/>
      <c r="F134" s="101"/>
      <c r="G134" s="94">
        <f t="shared" si="3"/>
        <v>0</v>
      </c>
    </row>
    <row r="135" spans="1:7" s="7" customFormat="1" ht="12" thickBot="1">
      <c r="A135" s="30" t="s">
        <v>82</v>
      </c>
      <c r="B135" s="36"/>
      <c r="C135" s="37"/>
      <c r="D135" s="98"/>
      <c r="E135" s="98"/>
      <c r="F135" s="102"/>
      <c r="G135" s="94">
        <f t="shared" si="3"/>
        <v>0</v>
      </c>
    </row>
    <row r="136" spans="1:7" s="7" customFormat="1" ht="12" thickBot="1">
      <c r="A136" s="28" t="s">
        <v>240</v>
      </c>
      <c r="B136" s="38" t="s">
        <v>147</v>
      </c>
      <c r="C136" s="26" t="s">
        <v>115</v>
      </c>
      <c r="D136" s="96"/>
      <c r="E136" s="96"/>
      <c r="F136" s="97"/>
      <c r="G136" s="94">
        <f t="shared" si="3"/>
        <v>0</v>
      </c>
    </row>
    <row r="137" spans="1:7" s="7" customFormat="1" ht="15.75" customHeight="1" thickBot="1">
      <c r="A137" s="30" t="s">
        <v>241</v>
      </c>
      <c r="B137" s="25" t="s">
        <v>148</v>
      </c>
      <c r="C137" s="26" t="s">
        <v>116</v>
      </c>
      <c r="D137" s="93"/>
      <c r="E137" s="93"/>
      <c r="F137" s="101"/>
      <c r="G137" s="94">
        <f t="shared" si="3"/>
        <v>0</v>
      </c>
    </row>
    <row r="138" spans="1:7" s="7" customFormat="1" ht="15.75" customHeight="1" thickBot="1">
      <c r="A138" s="70" t="s">
        <v>175</v>
      </c>
      <c r="B138" s="36" t="s">
        <v>172</v>
      </c>
      <c r="C138" s="37"/>
      <c r="D138" s="98"/>
      <c r="E138" s="98"/>
      <c r="F138" s="102"/>
      <c r="G138" s="94">
        <f t="shared" si="3"/>
        <v>0</v>
      </c>
    </row>
    <row r="139" spans="1:7" s="7" customFormat="1" ht="15.75" customHeight="1" thickBot="1">
      <c r="A139" s="30" t="s">
        <v>82</v>
      </c>
      <c r="B139" s="36"/>
      <c r="C139" s="31"/>
      <c r="D139" s="98"/>
      <c r="E139" s="98"/>
      <c r="F139" s="102"/>
      <c r="G139" s="94">
        <f t="shared" si="3"/>
        <v>0</v>
      </c>
    </row>
    <row r="140" spans="1:7" s="7" customFormat="1" ht="12.75" customHeight="1" thickBot="1">
      <c r="A140" s="28" t="s">
        <v>242</v>
      </c>
      <c r="B140" s="40" t="s">
        <v>173</v>
      </c>
      <c r="C140" s="26" t="s">
        <v>170</v>
      </c>
      <c r="D140" s="99"/>
      <c r="E140" s="99"/>
      <c r="F140" s="100"/>
      <c r="G140" s="94">
        <f t="shared" si="3"/>
        <v>0</v>
      </c>
    </row>
    <row r="141" spans="1:7" s="7" customFormat="1" ht="15.75" customHeight="1" thickBot="1">
      <c r="A141" s="28" t="s">
        <v>243</v>
      </c>
      <c r="B141" s="36" t="s">
        <v>174</v>
      </c>
      <c r="C141" s="26" t="s">
        <v>171</v>
      </c>
      <c r="D141" s="98"/>
      <c r="E141" s="98"/>
      <c r="F141" s="102"/>
      <c r="G141" s="94">
        <f t="shared" si="3"/>
        <v>0</v>
      </c>
    </row>
    <row r="142" spans="1:7" s="7" customFormat="1" ht="12.75" thickBot="1">
      <c r="A142" s="70" t="s">
        <v>277</v>
      </c>
      <c r="B142" s="36" t="s">
        <v>149</v>
      </c>
      <c r="C142" s="37"/>
      <c r="D142" s="98">
        <f>D144-D145</f>
        <v>0</v>
      </c>
      <c r="E142" s="98">
        <f>E144-E145</f>
        <v>120068.62</v>
      </c>
      <c r="F142" s="102"/>
      <c r="G142" s="94">
        <f t="shared" si="3"/>
        <v>120068.62</v>
      </c>
    </row>
    <row r="143" spans="1:7" s="7" customFormat="1" ht="10.5" customHeight="1" thickBot="1">
      <c r="A143" s="30" t="s">
        <v>82</v>
      </c>
      <c r="B143" s="36"/>
      <c r="C143" s="31"/>
      <c r="D143" s="98"/>
      <c r="E143" s="98"/>
      <c r="F143" s="102"/>
      <c r="G143" s="94">
        <f t="shared" si="3"/>
        <v>0</v>
      </c>
    </row>
    <row r="144" spans="1:7" s="7" customFormat="1" ht="12" customHeight="1" thickBot="1">
      <c r="A144" s="28" t="s">
        <v>244</v>
      </c>
      <c r="B144" s="38" t="s">
        <v>150</v>
      </c>
      <c r="C144" s="26" t="s">
        <v>71</v>
      </c>
      <c r="D144" s="96">
        <v>2237724.84</v>
      </c>
      <c r="E144" s="96">
        <v>717561.47</v>
      </c>
      <c r="F144" s="97"/>
      <c r="G144" s="94">
        <f t="shared" si="3"/>
        <v>2955286.3099999996</v>
      </c>
    </row>
    <row r="145" spans="1:7" s="7" customFormat="1" ht="13.5" customHeight="1">
      <c r="A145" s="28" t="s">
        <v>245</v>
      </c>
      <c r="B145" s="25" t="s">
        <v>151</v>
      </c>
      <c r="C145" s="29" t="s">
        <v>70</v>
      </c>
      <c r="D145" s="93">
        <v>2237724.84</v>
      </c>
      <c r="E145" s="93">
        <f>E163</f>
        <v>597492.85</v>
      </c>
      <c r="F145" s="101"/>
      <c r="G145" s="94">
        <f t="shared" si="3"/>
        <v>2835217.69</v>
      </c>
    </row>
    <row r="146" spans="1:7" s="7" customFormat="1" ht="14.25" customHeight="1">
      <c r="A146" s="52"/>
      <c r="B146" s="27"/>
      <c r="C146" s="27"/>
      <c r="D146" s="27"/>
      <c r="E146" s="27"/>
      <c r="F146" s="27"/>
      <c r="G146" s="27" t="s">
        <v>249</v>
      </c>
    </row>
    <row r="147" spans="1:7" s="7" customFormat="1" ht="10.5" customHeight="1">
      <c r="A147" s="12"/>
      <c r="B147" s="13" t="s">
        <v>0</v>
      </c>
      <c r="C147" s="116" t="s">
        <v>224</v>
      </c>
      <c r="D147" s="68" t="s">
        <v>273</v>
      </c>
      <c r="E147" s="68" t="s">
        <v>273</v>
      </c>
      <c r="F147" s="14" t="s">
        <v>180</v>
      </c>
      <c r="G147" s="49"/>
    </row>
    <row r="148" spans="1:7" s="7" customFormat="1" ht="10.5" customHeight="1">
      <c r="A148" s="15" t="s">
        <v>1</v>
      </c>
      <c r="B148" s="16" t="s">
        <v>80</v>
      </c>
      <c r="C148" s="117"/>
      <c r="D148" s="67" t="s">
        <v>212</v>
      </c>
      <c r="E148" s="67" t="s">
        <v>214</v>
      </c>
      <c r="F148" s="17" t="s">
        <v>181</v>
      </c>
      <c r="G148" s="50" t="s">
        <v>12</v>
      </c>
    </row>
    <row r="149" spans="1:7" s="7" customFormat="1" ht="10.5" customHeight="1">
      <c r="A149" s="15"/>
      <c r="B149" s="16" t="s">
        <v>81</v>
      </c>
      <c r="C149" s="118"/>
      <c r="D149" s="69" t="s">
        <v>213</v>
      </c>
      <c r="E149" s="67" t="s">
        <v>215</v>
      </c>
      <c r="F149" s="17" t="s">
        <v>182</v>
      </c>
      <c r="G149" s="50"/>
    </row>
    <row r="150" spans="1:7" s="7" customFormat="1" ht="10.5" customHeight="1" thickBot="1">
      <c r="A150" s="19">
        <v>1</v>
      </c>
      <c r="B150" s="54">
        <v>2</v>
      </c>
      <c r="C150" s="54">
        <v>3</v>
      </c>
      <c r="D150" s="21">
        <v>4</v>
      </c>
      <c r="E150" s="21">
        <v>5</v>
      </c>
      <c r="F150" s="14" t="s">
        <v>13</v>
      </c>
      <c r="G150" s="51" t="s">
        <v>184</v>
      </c>
    </row>
    <row r="151" spans="1:7" s="7" customFormat="1" ht="18" customHeight="1" thickBot="1">
      <c r="A151" s="22" t="s">
        <v>176</v>
      </c>
      <c r="B151" s="38" t="s">
        <v>64</v>
      </c>
      <c r="C151" s="26"/>
      <c r="D151" s="105">
        <f>D152+D156+D160</f>
        <v>-2237724.84</v>
      </c>
      <c r="E151" s="110">
        <f>E152+E156+E160</f>
        <v>2256062.4699999997</v>
      </c>
      <c r="F151" s="105"/>
      <c r="G151" s="94">
        <f aca="true" t="shared" si="4" ref="G151:G163">D151+E151+F151</f>
        <v>18337.62999999989</v>
      </c>
    </row>
    <row r="152" spans="1:7" s="7" customFormat="1" ht="15.75" customHeight="1" thickBot="1">
      <c r="A152" s="46" t="s">
        <v>231</v>
      </c>
      <c r="B152" s="38" t="s">
        <v>66</v>
      </c>
      <c r="C152" s="26"/>
      <c r="D152" s="111"/>
      <c r="E152" s="111"/>
      <c r="F152" s="106"/>
      <c r="G152" s="94">
        <f t="shared" si="4"/>
        <v>0</v>
      </c>
    </row>
    <row r="153" spans="1:7" s="7" customFormat="1" ht="11.25" customHeight="1" thickBot="1">
      <c r="A153" s="30" t="s">
        <v>82</v>
      </c>
      <c r="B153" s="36"/>
      <c r="C153" s="37"/>
      <c r="D153" s="111"/>
      <c r="E153" s="111"/>
      <c r="F153" s="106"/>
      <c r="G153" s="94">
        <f t="shared" si="4"/>
        <v>0</v>
      </c>
    </row>
    <row r="154" spans="1:7" s="7" customFormat="1" ht="12.75" customHeight="1" thickBot="1">
      <c r="A154" s="30" t="s">
        <v>229</v>
      </c>
      <c r="B154" s="38" t="s">
        <v>152</v>
      </c>
      <c r="C154" s="26" t="s">
        <v>72</v>
      </c>
      <c r="D154" s="109"/>
      <c r="E154" s="109"/>
      <c r="F154" s="109"/>
      <c r="G154" s="94">
        <f t="shared" si="4"/>
        <v>0</v>
      </c>
    </row>
    <row r="155" spans="1:7" s="7" customFormat="1" ht="12" customHeight="1" thickBot="1">
      <c r="A155" s="41" t="s">
        <v>230</v>
      </c>
      <c r="B155" s="38" t="s">
        <v>153</v>
      </c>
      <c r="C155" s="26" t="s">
        <v>73</v>
      </c>
      <c r="D155" s="112"/>
      <c r="E155" s="112"/>
      <c r="F155" s="108"/>
      <c r="G155" s="94">
        <f t="shared" si="4"/>
        <v>0</v>
      </c>
    </row>
    <row r="156" spans="1:7" s="7" customFormat="1" ht="13.5" customHeight="1" thickBot="1">
      <c r="A156" s="46" t="s">
        <v>246</v>
      </c>
      <c r="B156" s="25" t="s">
        <v>67</v>
      </c>
      <c r="C156" s="29"/>
      <c r="D156" s="113"/>
      <c r="E156" s="113"/>
      <c r="F156" s="107"/>
      <c r="G156" s="94">
        <f t="shared" si="4"/>
        <v>0</v>
      </c>
    </row>
    <row r="157" spans="1:7" s="7" customFormat="1" ht="12" customHeight="1" thickBot="1">
      <c r="A157" s="7" t="s">
        <v>82</v>
      </c>
      <c r="B157" s="40"/>
      <c r="C157" s="37"/>
      <c r="D157" s="108"/>
      <c r="E157" s="108"/>
      <c r="F157" s="108"/>
      <c r="G157" s="94">
        <f t="shared" si="4"/>
        <v>0</v>
      </c>
    </row>
    <row r="158" spans="1:7" s="7" customFormat="1" ht="14.25" customHeight="1" thickBot="1">
      <c r="A158" s="64" t="s">
        <v>247</v>
      </c>
      <c r="B158" s="38" t="s">
        <v>161</v>
      </c>
      <c r="C158" s="26" t="s">
        <v>205</v>
      </c>
      <c r="D158" s="114"/>
      <c r="E158" s="114"/>
      <c r="F158" s="109"/>
      <c r="G158" s="94">
        <f t="shared" si="4"/>
        <v>0</v>
      </c>
    </row>
    <row r="159" spans="1:7" s="7" customFormat="1" ht="18" customHeight="1" thickBot="1">
      <c r="A159" s="41" t="s">
        <v>248</v>
      </c>
      <c r="B159" s="38" t="s">
        <v>162</v>
      </c>
      <c r="C159" s="26" t="s">
        <v>206</v>
      </c>
      <c r="D159" s="112"/>
      <c r="E159" s="112"/>
      <c r="F159" s="108"/>
      <c r="G159" s="94">
        <f t="shared" si="4"/>
        <v>0</v>
      </c>
    </row>
    <row r="160" spans="1:7" s="7" customFormat="1" ht="21.75" customHeight="1" thickBot="1">
      <c r="A160" s="47" t="s">
        <v>202</v>
      </c>
      <c r="B160" s="25" t="s">
        <v>115</v>
      </c>
      <c r="C160" s="26"/>
      <c r="D160" s="93">
        <f>D162-D163</f>
        <v>-2237724.84</v>
      </c>
      <c r="E160" s="93">
        <f>E162-E163</f>
        <v>2256062.4699999997</v>
      </c>
      <c r="F160" s="93">
        <f>F162-F163</f>
        <v>0</v>
      </c>
      <c r="G160" s="94">
        <f t="shared" si="4"/>
        <v>18337.62999999989</v>
      </c>
    </row>
    <row r="161" spans="1:7" s="7" customFormat="1" ht="12" thickBot="1">
      <c r="A161" s="42" t="s">
        <v>82</v>
      </c>
      <c r="B161" s="36"/>
      <c r="C161" s="37"/>
      <c r="D161" s="98"/>
      <c r="E161" s="98"/>
      <c r="F161" s="102"/>
      <c r="G161" s="94">
        <f t="shared" si="4"/>
        <v>0</v>
      </c>
    </row>
    <row r="162" spans="1:16" s="7" customFormat="1" ht="12.75" customHeight="1" thickBot="1">
      <c r="A162" s="44" t="s">
        <v>111</v>
      </c>
      <c r="B162" s="38" t="s">
        <v>154</v>
      </c>
      <c r="C162" s="26" t="s">
        <v>74</v>
      </c>
      <c r="D162" s="96">
        <v>2237724.84</v>
      </c>
      <c r="E162" s="96">
        <v>2853555.32</v>
      </c>
      <c r="F162" s="97"/>
      <c r="G162" s="94">
        <f t="shared" si="4"/>
        <v>5091280.16</v>
      </c>
      <c r="H162" s="43"/>
      <c r="I162" s="43"/>
      <c r="J162" s="43"/>
      <c r="K162" s="43"/>
      <c r="L162" s="43"/>
      <c r="M162" s="43"/>
      <c r="N162" s="43"/>
      <c r="O162" s="43"/>
      <c r="P162" s="43"/>
    </row>
    <row r="163" spans="1:16" s="7" customFormat="1" ht="18" customHeight="1" thickBot="1">
      <c r="A163" s="41" t="s">
        <v>112</v>
      </c>
      <c r="B163" s="32" t="s">
        <v>155</v>
      </c>
      <c r="C163" s="33" t="s">
        <v>75</v>
      </c>
      <c r="D163" s="115">
        <v>4475449.68</v>
      </c>
      <c r="E163" s="115">
        <v>597492.85</v>
      </c>
      <c r="F163" s="103"/>
      <c r="G163" s="94">
        <f t="shared" si="4"/>
        <v>5072942.529999999</v>
      </c>
      <c r="H163" s="43"/>
      <c r="I163" s="43"/>
      <c r="J163" s="43"/>
      <c r="K163" s="43"/>
      <c r="L163" s="43"/>
      <c r="M163" s="43"/>
      <c r="N163" s="43"/>
      <c r="O163" s="43"/>
      <c r="P163" s="43"/>
    </row>
    <row r="164" spans="1:6" ht="42.75" customHeight="1">
      <c r="A164" s="83" t="s">
        <v>293</v>
      </c>
      <c r="B164" s="6" t="s">
        <v>288</v>
      </c>
      <c r="C164" s="6"/>
      <c r="E164" t="s">
        <v>294</v>
      </c>
      <c r="F164" s="86"/>
    </row>
    <row r="165" spans="1:6" ht="9.75" customHeight="1">
      <c r="A165" s="6" t="s">
        <v>268</v>
      </c>
      <c r="B165" s="6" t="s">
        <v>269</v>
      </c>
      <c r="C165" s="6"/>
      <c r="F165" s="86"/>
    </row>
    <row r="166" spans="1:10" ht="34.5" customHeight="1">
      <c r="A166" s="74" t="s">
        <v>279</v>
      </c>
      <c r="B166" s="7"/>
      <c r="C166" s="75"/>
      <c r="D166" s="76"/>
      <c r="E166" s="76"/>
      <c r="F166" s="87"/>
      <c r="G166" s="87"/>
      <c r="H166" s="43"/>
      <c r="I166" s="88"/>
      <c r="J166" s="43"/>
    </row>
    <row r="167" spans="1:10" ht="11.25" customHeight="1">
      <c r="A167" s="43"/>
      <c r="B167" s="7" t="s">
        <v>270</v>
      </c>
      <c r="D167" s="78"/>
      <c r="E167" s="78"/>
      <c r="H167" s="43"/>
      <c r="J167" s="43"/>
    </row>
    <row r="168" spans="1:10" ht="19.5" customHeight="1">
      <c r="A168" s="79" t="s">
        <v>271</v>
      </c>
      <c r="B168" s="7"/>
      <c r="C168" s="7"/>
      <c r="D168" s="7"/>
      <c r="E168" s="78"/>
      <c r="F168" s="78"/>
      <c r="I168" s="43"/>
      <c r="J168" s="43"/>
    </row>
    <row r="169" spans="1:10" ht="10.5" customHeight="1">
      <c r="A169" s="7" t="s">
        <v>272</v>
      </c>
      <c r="B169" s="7"/>
      <c r="C169" s="7"/>
      <c r="D169" s="77"/>
      <c r="E169" s="78"/>
      <c r="F169" s="78"/>
      <c r="I169" s="43"/>
      <c r="J169" s="43"/>
    </row>
    <row r="170" ht="30" customHeight="1">
      <c r="A170" s="79" t="s">
        <v>295</v>
      </c>
    </row>
    <row r="171" spans="1:6" ht="10.5" customHeight="1">
      <c r="A171" s="80" t="s">
        <v>278</v>
      </c>
      <c r="C171" s="81"/>
      <c r="D171" s="5"/>
      <c r="E171" s="5"/>
      <c r="F171" s="5"/>
    </row>
    <row r="172" spans="1:8" ht="9.75" customHeight="1">
      <c r="A172" s="6"/>
      <c r="B172" s="6"/>
      <c r="C172" s="6"/>
      <c r="D172" s="34"/>
      <c r="E172" s="34"/>
      <c r="F172" s="6"/>
      <c r="G172" s="6"/>
      <c r="H172" s="82"/>
    </row>
    <row r="173" spans="1:9" ht="18.75" customHeight="1">
      <c r="A173" s="6" t="s">
        <v>289</v>
      </c>
      <c r="B173" s="6"/>
      <c r="C173" s="6"/>
      <c r="D173" s="83"/>
      <c r="E173" s="84"/>
      <c r="F173" s="84"/>
      <c r="G173" s="84"/>
      <c r="H173" s="85"/>
      <c r="I173" s="85"/>
    </row>
  </sheetData>
  <mergeCells count="6">
    <mergeCell ref="C116:C118"/>
    <mergeCell ref="C147:C149"/>
    <mergeCell ref="A1:F1"/>
    <mergeCell ref="C12:C14"/>
    <mergeCell ref="C41:C43"/>
    <mergeCell ref="C81:C83"/>
  </mergeCells>
  <printOptions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r:id="rId1"/>
  <rowBreaks count="3" manualBreakCount="3">
    <brk id="39" max="255" man="1"/>
    <brk id="114" max="6" man="1"/>
    <brk id="1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2013-02-19T05:33:10Z</cp:lastPrinted>
  <dcterms:created xsi:type="dcterms:W3CDTF">1999-06-18T11:49:53Z</dcterms:created>
  <dcterms:modified xsi:type="dcterms:W3CDTF">2013-02-20T12:39:03Z</dcterms:modified>
  <cp:category/>
  <cp:version/>
  <cp:contentType/>
  <cp:contentStatus/>
</cp:coreProperties>
</file>